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erginet.local\endk_funktion\Historisk materiale\GAS\Gaslager arkiv\AUKTIONER\24-02-2021\"/>
    </mc:Choice>
  </mc:AlternateContent>
  <xr:revisionPtr revIDLastSave="0" documentId="13_ncr:1_{1AA6FE6C-7D2F-4AD1-888E-26F14614A1C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Bid sheet" sheetId="1" r:id="rId1"/>
    <sheet name="Example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4" l="1"/>
  <c r="J28" i="4" l="1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I10" i="4" l="1"/>
  <c r="J10" i="4" s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10" i="1"/>
  <c r="J10" i="1" s="1"/>
  <c r="I9" i="1"/>
  <c r="J9" i="1" l="1"/>
  <c r="I28" i="4" l="1"/>
  <c r="H28" i="4"/>
  <c r="D28" i="4"/>
  <c r="I27" i="4"/>
  <c r="H27" i="4"/>
  <c r="D27" i="4"/>
  <c r="I26" i="4"/>
  <c r="H26" i="4"/>
  <c r="D26" i="4"/>
  <c r="I25" i="4"/>
  <c r="H25" i="4"/>
  <c r="D25" i="4"/>
  <c r="I24" i="4"/>
  <c r="H24" i="4"/>
  <c r="D24" i="4"/>
  <c r="I23" i="4"/>
  <c r="H23" i="4"/>
  <c r="D23" i="4"/>
  <c r="I22" i="4"/>
  <c r="H22" i="4"/>
  <c r="D22" i="4"/>
  <c r="I21" i="4"/>
  <c r="H21" i="4"/>
  <c r="D21" i="4"/>
  <c r="I20" i="4"/>
  <c r="H20" i="4"/>
  <c r="D20" i="4"/>
  <c r="I19" i="4"/>
  <c r="H19" i="4"/>
  <c r="D19" i="4"/>
  <c r="I18" i="4"/>
  <c r="H18" i="4"/>
  <c r="D18" i="4"/>
  <c r="I17" i="4"/>
  <c r="H17" i="4"/>
  <c r="D17" i="4"/>
  <c r="I16" i="4"/>
  <c r="H16" i="4"/>
  <c r="D16" i="4"/>
  <c r="I15" i="4"/>
  <c r="H15" i="4"/>
  <c r="D15" i="4"/>
  <c r="I14" i="4"/>
  <c r="H14" i="4"/>
  <c r="D14" i="4"/>
  <c r="I13" i="4"/>
  <c r="H13" i="4"/>
  <c r="D13" i="4"/>
  <c r="I12" i="4"/>
  <c r="H12" i="4"/>
  <c r="D12" i="4"/>
  <c r="I11" i="4"/>
  <c r="J11" i="4" s="1"/>
  <c r="H11" i="4"/>
  <c r="D11" i="4"/>
  <c r="H10" i="4"/>
  <c r="D10" i="4"/>
  <c r="I9" i="4"/>
  <c r="J9" i="4" s="1"/>
  <c r="H9" i="4"/>
  <c r="D9" i="4"/>
  <c r="H9" i="1" l="1"/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9" i="1"/>
</calcChain>
</file>

<file path=xl/sharedStrings.xml><?xml version="1.0" encoding="utf-8"?>
<sst xmlns="http://schemas.openxmlformats.org/spreadsheetml/2006/main" count="57" uniqueCount="28">
  <si>
    <t>Company name</t>
  </si>
  <si>
    <t>Name</t>
  </si>
  <si>
    <t>Contact</t>
  </si>
  <si>
    <t xml:space="preserve">Total volume bid </t>
  </si>
  <si>
    <t>Bid number</t>
  </si>
  <si>
    <t>Phone number</t>
  </si>
  <si>
    <t>Customer</t>
  </si>
  <si>
    <t>Volume</t>
  </si>
  <si>
    <t>Bid [€/storage year]</t>
  </si>
  <si>
    <t>Total price  [€/storage year]</t>
  </si>
  <si>
    <t>Energicia</t>
  </si>
  <si>
    <t>Contact person</t>
  </si>
  <si>
    <t>Volume[MWh]</t>
  </si>
  <si>
    <t>Injection</t>
  </si>
  <si>
    <t>Withdrawal</t>
  </si>
  <si>
    <t>1 MWh</t>
  </si>
  <si>
    <t>price [€/MWh/year]</t>
  </si>
  <si>
    <t xml:space="preserve">SBU </t>
  </si>
  <si>
    <t>Maximum capacities</t>
  </si>
  <si>
    <t>SBU</t>
  </si>
  <si>
    <t>+45 30 67 47 27</t>
  </si>
  <si>
    <t>Emil Karlsson</t>
  </si>
  <si>
    <t>Fill bid</t>
  </si>
  <si>
    <t>Fixed or fill bid</t>
  </si>
  <si>
    <t>245 MW</t>
  </si>
  <si>
    <t>170 days</t>
  </si>
  <si>
    <t>0.245 kW</t>
  </si>
  <si>
    <t>1,000,000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</si>
</sst>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 * #,##0_ ;_ * \-#,##0_ ;_ * &quot;-&quot;??_ ;_ @_ "/>
    <numFmt numFmtId="166" formatCode="#,##0\ &quot;MWh&quot;"/>
    <numFmt numFmtId="167" formatCode="#,##0\ &quot; €/SY&quot;"/>
    <numFmt numFmtId="168" formatCode="0.0000\ &quot;kWh/h&quot;"/>
    <numFmt numFmtId="169" formatCode="0\ &quot; days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rgb="FFFDEA7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5BD"/>
        <bgColor indexed="64"/>
      </patternFill>
    </fill>
    <fill>
      <patternFill patternType="solid">
        <fgColor rgb="FFFDEA71"/>
        <bgColor indexed="64"/>
      </patternFill>
    </fill>
    <fill>
      <patternFill patternType="solid">
        <fgColor rgb="FF41517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0" fillId="0" borderId="0" xfId="0" applyFill="1"/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8" fillId="0" borderId="0" xfId="0" applyFont="1" applyFill="1" applyBorder="1"/>
    <xf numFmtId="166" fontId="8" fillId="0" borderId="0" xfId="0" applyNumberFormat="1" applyFont="1" applyFill="1" applyBorder="1"/>
    <xf numFmtId="168" fontId="8" fillId="0" borderId="0" xfId="0" applyNumberFormat="1" applyFont="1" applyFill="1" applyBorder="1"/>
    <xf numFmtId="169" fontId="8" fillId="0" borderId="0" xfId="0" applyNumberFormat="1" applyFont="1" applyFill="1" applyBorder="1"/>
    <xf numFmtId="0" fontId="3" fillId="0" borderId="0" xfId="0" applyFont="1" applyFill="1" applyAlignment="1">
      <alignment horizontal="right"/>
    </xf>
    <xf numFmtId="166" fontId="0" fillId="0" borderId="0" xfId="0" applyNumberFormat="1" applyFill="1" applyAlignment="1">
      <alignment horizontal="right"/>
    </xf>
    <xf numFmtId="0" fontId="4" fillId="5" borderId="0" xfId="0" applyFont="1" applyFill="1"/>
    <xf numFmtId="165" fontId="0" fillId="4" borderId="0" xfId="1" applyNumberFormat="1" applyFont="1" applyFill="1" applyProtection="1">
      <protection locked="0"/>
    </xf>
    <xf numFmtId="2" fontId="0" fillId="4" borderId="0" xfId="0" applyNumberFormat="1" applyFill="1" applyProtection="1">
      <protection locked="0"/>
    </xf>
    <xf numFmtId="0" fontId="0" fillId="3" borderId="0" xfId="0" applyFill="1"/>
    <xf numFmtId="167" fontId="0" fillId="3" borderId="0" xfId="0" applyNumberFormat="1" applyFill="1" applyAlignment="1">
      <alignment horizontal="right"/>
    </xf>
    <xf numFmtId="166" fontId="0" fillId="3" borderId="0" xfId="0" applyNumberFormat="1" applyFill="1"/>
    <xf numFmtId="165" fontId="9" fillId="2" borderId="0" xfId="0" applyNumberFormat="1" applyFont="1" applyFill="1"/>
    <xf numFmtId="165" fontId="0" fillId="2" borderId="0" xfId="0" applyNumberFormat="1" applyFill="1"/>
    <xf numFmtId="164" fontId="0" fillId="2" borderId="0" xfId="1" applyFont="1" applyFill="1"/>
    <xf numFmtId="165" fontId="10" fillId="4" borderId="0" xfId="1" applyNumberFormat="1" applyFont="1" applyFill="1" applyProtection="1">
      <protection locked="0"/>
    </xf>
    <xf numFmtId="49" fontId="10" fillId="4" borderId="0" xfId="1" applyNumberFormat="1" applyFont="1" applyFill="1" applyProtection="1">
      <protection locked="0"/>
    </xf>
    <xf numFmtId="0" fontId="10" fillId="2" borderId="0" xfId="0" applyFont="1" applyFill="1"/>
    <xf numFmtId="2" fontId="10" fillId="4" borderId="0" xfId="0" applyNumberFormat="1" applyFont="1" applyFill="1" applyProtection="1">
      <protection locked="0"/>
    </xf>
  </cellXfs>
  <cellStyles count="2">
    <cellStyle name="Comma" xfId="1" builtinId="3"/>
    <cellStyle name="Normal" xfId="0" builtinId="0"/>
  </cellStyles>
  <dxfs count="1">
    <dxf>
      <font>
        <b/>
        <i val="0"/>
      </font>
      <numFmt numFmtId="2" formatCode="0.00"/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DEA71"/>
      <color rgb="FF99C5BD"/>
      <color rgb="FF415171"/>
      <color rgb="FF6AA7B7"/>
      <color rgb="FF7A81AD"/>
      <color rgb="FFF49090"/>
      <color rgb="FFE25644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523875</xdr:colOff>
      <xdr:row>1</xdr:row>
      <xdr:rowOff>0</xdr:rowOff>
    </xdr:from>
    <xdr:to>
      <xdr:col>16</xdr:col>
      <xdr:colOff>0</xdr:colOff>
      <xdr:row>34</xdr:row>
      <xdr:rowOff>114300</xdr:rowOff>
    </xdr:to>
    <xdr:sp macro="" textlink="">
      <xdr:nvSpPr>
        <xdr:cNvPr id="2" name="Rektange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25250" y="190500"/>
          <a:ext cx="5886450" cy="6400800"/>
        </a:xfrm>
        <a:prstGeom prst="rect">
          <a:avLst/>
        </a:prstGeom>
        <a:solidFill>
          <a:srgbClr val="415171"/>
        </a:solidFill>
        <a:ln>
          <a:solidFill>
            <a:srgbClr val="7A81A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GB" sz="1400" b="1">
              <a:solidFill>
                <a:srgbClr val="FDEA71"/>
              </a:solidFill>
              <a:effectLst/>
              <a:latin typeface="+mn-lt"/>
              <a:ea typeface="+mn-ea"/>
              <a:cs typeface="+mn-cs"/>
            </a:rPr>
            <a:t>ATTENTION:</a:t>
          </a:r>
        </a:p>
        <a:p>
          <a:endParaRPr lang="en-GB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 Auction is a sealed bid auction with a </a:t>
          </a:r>
          <a:r>
            <a:rPr lang="en-US" sz="1100" b="1" i="0" u="sng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Market Clearing Price 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. </a:t>
          </a:r>
        </a:p>
        <a:p>
          <a:endParaRPr lang="en-GB" sz="110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u="sng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Allocation</a:t>
          </a:r>
          <a:endParaRPr lang="da-DK">
            <a:effectLst/>
          </a:endParaRPr>
        </a:p>
        <a:p>
          <a:pPr eaLnBrk="1" fontAlgn="auto" latinLnBrk="0" hangingPunct="1"/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GSD will sort all Bids from the highest to the lowest price, and allocate</a:t>
          </a: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 capacity from the top until no more capacity is available or no more capacity is demanded.  In case of a successful bid, the resulting price will be the </a:t>
          </a:r>
          <a:r>
            <a:rPr lang="en-US" sz="1100" b="1" i="0" u="sng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Market Clearing Price</a:t>
          </a:r>
          <a:r>
            <a:rPr lang="en-US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as calculated and announced ny GSD after auction close  (</a:t>
          </a: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Auction Rules ,  clause 6.7.)</a:t>
          </a:r>
          <a:endParaRPr lang="da-DK">
            <a:effectLst/>
          </a:endParaRPr>
        </a:p>
        <a:p>
          <a:endParaRPr lang="en-GB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100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Reservation</a:t>
          </a:r>
          <a:r>
            <a:rPr lang="da-DK" sz="1100" u="sng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price</a:t>
          </a:r>
          <a:endParaRPr lang="da-DK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</a:t>
          </a: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reservation price  is  3.0 €/MWh. 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All bids below the reservation  price will not be taken in to account in the auction.</a:t>
          </a:r>
          <a:endParaRPr lang="da-DK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 storage period is 1 year</a:t>
          </a: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starting from 1st</a:t>
          </a: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May 2021</a:t>
          </a:r>
          <a:endParaRPr lang="en-GB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 unit prices for additional Firm Injection Capacity and Firm Withdrawal Capacity have been determined to: </a:t>
          </a:r>
          <a:endParaRPr lang="da-DK">
            <a:effectLst/>
          </a:endParaRPr>
        </a:p>
        <a:p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da-DK">
            <a:effectLst/>
          </a:endParaRPr>
        </a:p>
        <a:p>
          <a:pPr lvl="0"/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750 €/MW for Firm Injection Capacity</a:t>
          </a:r>
          <a:endParaRPr lang="da-DK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2,100 €/MW for Firm Withdrawal Capacity</a:t>
          </a:r>
          <a:endParaRPr lang="da-DK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Additional</a:t>
          </a: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flexibility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can be booked within 48 hours after end of the auction.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400" b="1">
              <a:solidFill>
                <a:srgbClr val="FDEA71"/>
              </a:solidFill>
              <a:effectLst/>
              <a:latin typeface="+mn-lt"/>
              <a:ea typeface="+mn-ea"/>
              <a:cs typeface="+mn-cs"/>
            </a:rPr>
            <a:t>How to use the bid sheet</a:t>
          </a:r>
        </a:p>
        <a:p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Fill out Company name and contact phone number</a:t>
          </a:r>
          <a:endParaRPr lang="en-GB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 Enter the volume (MWh)</a:t>
          </a: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in "volume" 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and price in "Price" for every bid in the yellow cells</a:t>
          </a:r>
        </a:p>
        <a:p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 Specify whether</a:t>
          </a: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the highest bid is "fixed volume bid"  or "fill bid" (Auction Rules, clause 6.7.) </a:t>
          </a:r>
        </a:p>
        <a:p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4 Bids are to be in descending price</a:t>
          </a:r>
        </a:p>
        <a:p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 Save the bid sheet and mail it to </a:t>
          </a:r>
          <a:r>
            <a:rPr lang="en-GB" sz="1100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contact@gasstorage.dk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</a:t>
          </a:r>
        </a:p>
        <a:p>
          <a:endParaRPr lang="en-GB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indent="0"/>
          <a:r>
            <a:rPr lang="en-GB" sz="1400" b="1">
              <a:solidFill>
                <a:srgbClr val="FDEA71"/>
              </a:solidFill>
              <a:effectLst/>
              <a:latin typeface="+mn-lt"/>
              <a:ea typeface="+mn-ea"/>
              <a:cs typeface="+mn-cs"/>
            </a:rPr>
            <a:t>Calculations</a:t>
          </a:r>
        </a:p>
        <a:p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The price per storage year for each bid is calculated in column  “Bid”</a:t>
          </a:r>
        </a:p>
        <a:p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The total volume cleared at the bid price is calculated in  column “Total volume bid”</a:t>
          </a:r>
        </a:p>
        <a:p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The total price for the total cleared bid is calculated in column  "Total price" </a:t>
          </a:r>
        </a:p>
      </xdr:txBody>
    </xdr:sp>
    <xdr:clientData/>
  </xdr:twoCellAnchor>
  <xdr:twoCellAnchor>
    <xdr:from>
      <xdr:col>0</xdr:col>
      <xdr:colOff>295275</xdr:colOff>
      <xdr:row>0</xdr:row>
      <xdr:rowOff>133349</xdr:rowOff>
    </xdr:from>
    <xdr:to>
      <xdr:col>2</xdr:col>
      <xdr:colOff>11349</xdr:colOff>
      <xdr:row>4</xdr:row>
      <xdr:rowOff>47624</xdr:rowOff>
    </xdr:to>
    <xdr:pic>
      <xdr:nvPicPr>
        <xdr:cNvPr id="4" name="Picture 129" descr="cid:image002.jpg@01D230FA.F043860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33349"/>
          <a:ext cx="935274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0</xdr:row>
      <xdr:rowOff>133349</xdr:rowOff>
    </xdr:from>
    <xdr:to>
      <xdr:col>2</xdr:col>
      <xdr:colOff>11349</xdr:colOff>
      <xdr:row>4</xdr:row>
      <xdr:rowOff>47624</xdr:rowOff>
    </xdr:to>
    <xdr:pic>
      <xdr:nvPicPr>
        <xdr:cNvPr id="3" name="Picture 129" descr="cid:image002.jpg@01D230FA.F043860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33349"/>
          <a:ext cx="935274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552450</xdr:colOff>
      <xdr:row>0</xdr:row>
      <xdr:rowOff>171450</xdr:rowOff>
    </xdr:from>
    <xdr:to>
      <xdr:col>16</xdr:col>
      <xdr:colOff>28575</xdr:colOff>
      <xdr:row>34</xdr:row>
      <xdr:rowOff>95250</xdr:rowOff>
    </xdr:to>
    <xdr:sp macro="" textlink="">
      <xdr:nvSpPr>
        <xdr:cNvPr id="5" name="Rektangel 4">
          <a:extLst>
            <a:ext uri="{FF2B5EF4-FFF2-40B4-BE49-F238E27FC236}">
              <a16:creationId xmlns:a16="http://schemas.microsoft.com/office/drawing/2014/main" id="{7EC7D853-D828-4279-A79C-2BA45F9644F0}"/>
            </a:ext>
          </a:extLst>
        </xdr:cNvPr>
        <xdr:cNvSpPr/>
      </xdr:nvSpPr>
      <xdr:spPr>
        <a:xfrm>
          <a:off x="11553825" y="171450"/>
          <a:ext cx="5886450" cy="6400800"/>
        </a:xfrm>
        <a:prstGeom prst="rect">
          <a:avLst/>
        </a:prstGeom>
        <a:solidFill>
          <a:srgbClr val="415171"/>
        </a:solidFill>
        <a:ln>
          <a:solidFill>
            <a:srgbClr val="7A81A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GB" sz="1400" b="1">
              <a:solidFill>
                <a:srgbClr val="FDEA71"/>
              </a:solidFill>
              <a:effectLst/>
              <a:latin typeface="+mn-lt"/>
              <a:ea typeface="+mn-ea"/>
              <a:cs typeface="+mn-cs"/>
            </a:rPr>
            <a:t>ATTENTION:</a:t>
          </a:r>
        </a:p>
        <a:p>
          <a:endParaRPr lang="en-GB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 Auction is a sealed bid auction with a </a:t>
          </a:r>
          <a:r>
            <a:rPr lang="en-US" sz="1100" b="1" i="0" u="sng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Market Clearing Price 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. </a:t>
          </a:r>
        </a:p>
        <a:p>
          <a:endParaRPr lang="en-GB" sz="110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u="sng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Allocation</a:t>
          </a:r>
          <a:endParaRPr lang="da-DK">
            <a:effectLst/>
          </a:endParaRPr>
        </a:p>
        <a:p>
          <a:pPr eaLnBrk="1" fontAlgn="auto" latinLnBrk="0" hangingPunct="1"/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GSD will sort all Bids from the highest to the lowest price, and allocate</a:t>
          </a: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 capacity from the top until no more capacity is available or no more capacity is demanded.  In case of a successful bid, the resulting price will be the </a:t>
          </a:r>
          <a:r>
            <a:rPr lang="en-US" sz="1100" b="1" i="0" u="sng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Market Clearing Price</a:t>
          </a:r>
          <a:r>
            <a:rPr lang="en-US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as calculated and announced ny GSD after auction close  (</a:t>
          </a: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Auction Rules ,  clause 6.7.)</a:t>
          </a:r>
          <a:endParaRPr lang="da-DK">
            <a:effectLst/>
          </a:endParaRPr>
        </a:p>
        <a:p>
          <a:endParaRPr lang="en-GB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100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Reservation</a:t>
          </a:r>
          <a:r>
            <a:rPr lang="da-DK" sz="1100" u="sng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price</a:t>
          </a:r>
          <a:endParaRPr lang="da-DK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</a:t>
          </a: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reservation price  is  3.0 €/MWh. 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All bids below the reservation  price will not be taken in to account in the auction.</a:t>
          </a:r>
          <a:endParaRPr lang="da-DK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 storage period is 1 year</a:t>
          </a: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starting from 1st</a:t>
          </a: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May 2021</a:t>
          </a:r>
          <a:endParaRPr lang="en-GB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 unit prices for additional Firm Injection Capacity and Firm Withdrawal Capacity have been determined to: </a:t>
          </a:r>
          <a:endParaRPr lang="da-DK">
            <a:effectLst/>
          </a:endParaRPr>
        </a:p>
        <a:p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da-DK">
            <a:effectLst/>
          </a:endParaRPr>
        </a:p>
        <a:p>
          <a:pPr lvl="0"/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750 €/MW for Firm Injection Capacity</a:t>
          </a:r>
          <a:endParaRPr lang="da-DK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2,100 €/MW for Firm Withdrawal Capacity</a:t>
          </a:r>
          <a:endParaRPr lang="da-DK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Additional</a:t>
          </a: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flexibility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can be booked within 48 hours after end of the auction.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400" b="1">
              <a:solidFill>
                <a:srgbClr val="FDEA71"/>
              </a:solidFill>
              <a:effectLst/>
              <a:latin typeface="+mn-lt"/>
              <a:ea typeface="+mn-ea"/>
              <a:cs typeface="+mn-cs"/>
            </a:rPr>
            <a:t>How to use the bid sheet</a:t>
          </a:r>
        </a:p>
        <a:p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Fill out Company name and contact phone number</a:t>
          </a:r>
          <a:endParaRPr lang="en-GB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 Enter the volume (MWh)</a:t>
          </a: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in "volume" 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and price in "Price" for every bid in the yellow cells</a:t>
          </a:r>
        </a:p>
        <a:p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 Specify whether</a:t>
          </a: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the highest bid is "fixed volume bid"  or "fill bid" (Auction Rules, clause 6.7.) </a:t>
          </a:r>
        </a:p>
        <a:p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4 Bids are to be in descending price</a:t>
          </a:r>
        </a:p>
        <a:p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 Save the bid sheet and mail it to </a:t>
          </a:r>
          <a:r>
            <a:rPr lang="en-GB" sz="1100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contact@gasstorage.dk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</a:t>
          </a:r>
        </a:p>
        <a:p>
          <a:endParaRPr lang="en-GB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indent="0"/>
          <a:r>
            <a:rPr lang="en-GB" sz="1400" b="1">
              <a:solidFill>
                <a:srgbClr val="FDEA71"/>
              </a:solidFill>
              <a:effectLst/>
              <a:latin typeface="+mn-lt"/>
              <a:ea typeface="+mn-ea"/>
              <a:cs typeface="+mn-cs"/>
            </a:rPr>
            <a:t>Calculations</a:t>
          </a:r>
        </a:p>
        <a:p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The price per storage year for each bid is calculated in column  “Bid”</a:t>
          </a:r>
        </a:p>
        <a:p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The total volume cleared at the bid price is calculated in  column “Total volume bid”</a:t>
          </a:r>
        </a:p>
        <a:p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The total price for the total cleared bid is calculated in column  "Total price"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P33"/>
  <sheetViews>
    <sheetView showGridLines="0" tabSelected="1" workbookViewId="0">
      <selection activeCell="E2" sqref="E2"/>
    </sheetView>
  </sheetViews>
  <sheetFormatPr defaultColWidth="9.1796875" defaultRowHeight="14.5" x14ac:dyDescent="0.35"/>
  <cols>
    <col min="1" max="2" width="9.1796875" style="1"/>
    <col min="3" max="3" width="3.26953125" style="1" customWidth="1"/>
    <col min="4" max="4" width="27" style="1" customWidth="1"/>
    <col min="5" max="5" width="15.54296875" style="1" bestFit="1" customWidth="1"/>
    <col min="6" max="6" width="19.1796875" style="1" customWidth="1"/>
    <col min="7" max="7" width="18.54296875" style="1" customWidth="1"/>
    <col min="8" max="8" width="18.7265625" style="1" bestFit="1" customWidth="1"/>
    <col min="9" max="9" width="18.54296875" style="1" customWidth="1"/>
    <col min="10" max="10" width="25.81640625" style="1" bestFit="1" customWidth="1"/>
    <col min="11" max="11" width="22" style="1" customWidth="1"/>
    <col min="12" max="12" width="17.453125" style="1" bestFit="1" customWidth="1"/>
    <col min="13" max="13" width="14.1796875" style="1" customWidth="1"/>
    <col min="14" max="14" width="15.7265625" style="1" customWidth="1"/>
    <col min="15" max="15" width="17.7265625" style="1" bestFit="1" customWidth="1"/>
    <col min="16" max="16384" width="9.1796875" style="1"/>
  </cols>
  <sheetData>
    <row r="1" spans="4:16" x14ac:dyDescent="0.35">
      <c r="J1" s="6"/>
      <c r="K1" s="7"/>
      <c r="L1" s="7"/>
      <c r="M1" s="7"/>
      <c r="N1" s="7"/>
      <c r="O1" s="5"/>
      <c r="P1" s="5"/>
    </row>
    <row r="2" spans="4:16" x14ac:dyDescent="0.35">
      <c r="D2" s="14" t="s">
        <v>0</v>
      </c>
      <c r="E2" s="15" t="s">
        <v>1</v>
      </c>
      <c r="G2" s="14" t="s">
        <v>17</v>
      </c>
      <c r="H2" s="14" t="s">
        <v>7</v>
      </c>
      <c r="I2" s="14" t="s">
        <v>13</v>
      </c>
      <c r="J2" s="14" t="s">
        <v>14</v>
      </c>
      <c r="K2" s="12"/>
      <c r="L2" s="7"/>
      <c r="M2" s="7"/>
      <c r="N2" s="7"/>
      <c r="O2" s="5"/>
      <c r="P2" s="5"/>
    </row>
    <row r="3" spans="4:16" x14ac:dyDescent="0.35">
      <c r="D3" s="14" t="s">
        <v>2</v>
      </c>
      <c r="E3" s="15" t="s">
        <v>5</v>
      </c>
      <c r="G3" s="18" t="s">
        <v>18</v>
      </c>
      <c r="H3" s="18" t="s">
        <v>27</v>
      </c>
      <c r="I3" s="18" t="s">
        <v>24</v>
      </c>
      <c r="J3" s="18" t="s">
        <v>24</v>
      </c>
      <c r="K3" s="7"/>
      <c r="L3" s="7"/>
      <c r="M3" s="7"/>
      <c r="N3" s="7"/>
      <c r="O3" s="5"/>
      <c r="P3" s="5"/>
    </row>
    <row r="4" spans="4:16" ht="15" customHeight="1" x14ac:dyDescent="0.35">
      <c r="D4" s="14" t="s">
        <v>11</v>
      </c>
      <c r="E4" s="15" t="s">
        <v>1</v>
      </c>
      <c r="G4" s="18" t="s">
        <v>19</v>
      </c>
      <c r="H4" s="18" t="s">
        <v>15</v>
      </c>
      <c r="I4" s="18" t="s">
        <v>26</v>
      </c>
      <c r="J4" s="18" t="s">
        <v>26</v>
      </c>
      <c r="K4" s="5"/>
      <c r="L4" s="5"/>
      <c r="M4" s="10"/>
      <c r="N4" s="9"/>
      <c r="O4" s="5"/>
      <c r="P4" s="5"/>
    </row>
    <row r="5" spans="4:16" x14ac:dyDescent="0.35">
      <c r="G5" s="18"/>
      <c r="H5" s="18"/>
      <c r="I5" s="18" t="s">
        <v>25</v>
      </c>
      <c r="J5" s="18" t="s">
        <v>25</v>
      </c>
      <c r="K5" s="8"/>
      <c r="L5" s="11"/>
      <c r="M5" s="11"/>
      <c r="N5" s="8"/>
      <c r="O5" s="5"/>
      <c r="P5" s="5"/>
    </row>
    <row r="6" spans="4:16" x14ac:dyDescent="0.35">
      <c r="D6" s="14" t="s">
        <v>23</v>
      </c>
      <c r="E6" s="15"/>
      <c r="F6" s="4"/>
      <c r="L6" s="2"/>
      <c r="M6" s="2"/>
      <c r="N6" s="2"/>
    </row>
    <row r="7" spans="4:16" x14ac:dyDescent="0.35">
      <c r="F7" s="4"/>
      <c r="L7" s="2"/>
      <c r="M7" s="2"/>
      <c r="N7" s="2"/>
    </row>
    <row r="8" spans="4:16" x14ac:dyDescent="0.35">
      <c r="D8" s="14" t="s">
        <v>6</v>
      </c>
      <c r="E8" s="14" t="s">
        <v>4</v>
      </c>
      <c r="F8" s="14" t="s">
        <v>12</v>
      </c>
      <c r="G8" s="14" t="s">
        <v>16</v>
      </c>
      <c r="H8" s="14" t="s">
        <v>8</v>
      </c>
      <c r="I8" s="14" t="s">
        <v>3</v>
      </c>
      <c r="J8" s="14" t="s">
        <v>9</v>
      </c>
    </row>
    <row r="9" spans="4:16" x14ac:dyDescent="0.35">
      <c r="D9" s="17" t="str">
        <f t="shared" ref="D9:D28" si="0">IF(F9&gt;0,$E$2,"")</f>
        <v/>
      </c>
      <c r="E9" s="17">
        <v>1</v>
      </c>
      <c r="F9" s="15"/>
      <c r="G9" s="16"/>
      <c r="H9" s="18" t="str">
        <f>+IF(F9&gt;0,F9*G9,"")</f>
        <v/>
      </c>
      <c r="I9" s="19" t="str">
        <f>+IF(F9&gt;0,SUM($F$9:F9),"")</f>
        <v/>
      </c>
      <c r="J9" s="18" t="str">
        <f>IF(G9="","",+I9*G9)</f>
        <v/>
      </c>
      <c r="K9" s="21"/>
    </row>
    <row r="10" spans="4:16" x14ac:dyDescent="0.35">
      <c r="D10" s="17" t="str">
        <f t="shared" si="0"/>
        <v/>
      </c>
      <c r="E10" s="17">
        <v>2</v>
      </c>
      <c r="F10" s="15"/>
      <c r="G10" s="16"/>
      <c r="H10" s="18" t="str">
        <f>+IF(F10&gt;0,F10*G10,"")</f>
        <v/>
      </c>
      <c r="I10" s="19" t="str">
        <f>+IF(F10&gt;0,SUM($F$9:F10),"")</f>
        <v/>
      </c>
      <c r="J10" s="18" t="str">
        <f>IF(G10="","",I10*G10)</f>
        <v/>
      </c>
      <c r="K10" s="21"/>
    </row>
    <row r="11" spans="4:16" x14ac:dyDescent="0.35">
      <c r="D11" s="17" t="str">
        <f t="shared" si="0"/>
        <v/>
      </c>
      <c r="E11" s="17">
        <v>3</v>
      </c>
      <c r="F11" s="15"/>
      <c r="G11" s="16"/>
      <c r="H11" s="18" t="str">
        <f t="shared" ref="H11:H28" si="1">+IF(F11&gt;0,F11*G11,"")</f>
        <v/>
      </c>
      <c r="I11" s="19" t="str">
        <f>+IF(F11&gt;0,SUM($F$9:F11),"")</f>
        <v/>
      </c>
      <c r="J11" s="18" t="str">
        <f t="shared" ref="J11:J28" si="2">IF(G11="","",I11*G11)</f>
        <v/>
      </c>
      <c r="K11" s="21"/>
    </row>
    <row r="12" spans="4:16" x14ac:dyDescent="0.35">
      <c r="D12" s="17" t="str">
        <f t="shared" si="0"/>
        <v/>
      </c>
      <c r="E12" s="17">
        <v>4</v>
      </c>
      <c r="F12" s="15"/>
      <c r="G12" s="16"/>
      <c r="H12" s="18" t="str">
        <f t="shared" si="1"/>
        <v/>
      </c>
      <c r="I12" s="19" t="str">
        <f>+IF(F12&gt;0,SUM($F$9:F12),"")</f>
        <v/>
      </c>
      <c r="J12" s="18" t="str">
        <f t="shared" si="2"/>
        <v/>
      </c>
      <c r="K12" s="21"/>
    </row>
    <row r="13" spans="4:16" x14ac:dyDescent="0.35">
      <c r="D13" s="17" t="str">
        <f t="shared" si="0"/>
        <v/>
      </c>
      <c r="E13" s="17">
        <v>5</v>
      </c>
      <c r="F13" s="15"/>
      <c r="G13" s="16"/>
      <c r="H13" s="18" t="str">
        <f t="shared" si="1"/>
        <v/>
      </c>
      <c r="I13" s="19" t="str">
        <f>+IF(F13&gt;0,SUM($F$9:F13),"")</f>
        <v/>
      </c>
      <c r="J13" s="18" t="str">
        <f t="shared" si="2"/>
        <v/>
      </c>
      <c r="K13" s="21"/>
    </row>
    <row r="14" spans="4:16" x14ac:dyDescent="0.35">
      <c r="D14" s="17" t="str">
        <f t="shared" si="0"/>
        <v/>
      </c>
      <c r="E14" s="17">
        <v>6</v>
      </c>
      <c r="F14" s="15"/>
      <c r="G14" s="16"/>
      <c r="H14" s="18" t="str">
        <f t="shared" si="1"/>
        <v/>
      </c>
      <c r="I14" s="19" t="str">
        <f>+IF(F14&gt;0,SUM($F$9:F14),"")</f>
        <v/>
      </c>
      <c r="J14" s="18" t="str">
        <f t="shared" si="2"/>
        <v/>
      </c>
      <c r="K14" s="21"/>
    </row>
    <row r="15" spans="4:16" x14ac:dyDescent="0.35">
      <c r="D15" s="17" t="str">
        <f t="shared" si="0"/>
        <v/>
      </c>
      <c r="E15" s="17">
        <v>7</v>
      </c>
      <c r="F15" s="15"/>
      <c r="G15" s="16"/>
      <c r="H15" s="18" t="str">
        <f t="shared" si="1"/>
        <v/>
      </c>
      <c r="I15" s="19" t="str">
        <f>+IF(F15&gt;0,SUM($F$9:F15),"")</f>
        <v/>
      </c>
      <c r="J15" s="18" t="str">
        <f t="shared" si="2"/>
        <v/>
      </c>
      <c r="K15" s="21"/>
    </row>
    <row r="16" spans="4:16" x14ac:dyDescent="0.35">
      <c r="D16" s="17" t="str">
        <f t="shared" si="0"/>
        <v/>
      </c>
      <c r="E16" s="17">
        <v>8</v>
      </c>
      <c r="F16" s="15"/>
      <c r="G16" s="16"/>
      <c r="H16" s="18" t="str">
        <f t="shared" si="1"/>
        <v/>
      </c>
      <c r="I16" s="19" t="str">
        <f>+IF(F16&gt;0,SUM($F$9:F16),"")</f>
        <v/>
      </c>
      <c r="J16" s="18" t="str">
        <f t="shared" si="2"/>
        <v/>
      </c>
      <c r="K16" s="21"/>
    </row>
    <row r="17" spans="4:10" x14ac:dyDescent="0.35">
      <c r="D17" s="17" t="str">
        <f t="shared" si="0"/>
        <v/>
      </c>
      <c r="E17" s="17">
        <v>9</v>
      </c>
      <c r="F17" s="15"/>
      <c r="G17" s="16"/>
      <c r="H17" s="18" t="str">
        <f t="shared" si="1"/>
        <v/>
      </c>
      <c r="I17" s="19" t="str">
        <f>+IF(F17&gt;0,SUM($F$9:F17),"")</f>
        <v/>
      </c>
      <c r="J17" s="18" t="str">
        <f t="shared" si="2"/>
        <v/>
      </c>
    </row>
    <row r="18" spans="4:10" x14ac:dyDescent="0.35">
      <c r="D18" s="17" t="str">
        <f t="shared" si="0"/>
        <v/>
      </c>
      <c r="E18" s="17">
        <v>10</v>
      </c>
      <c r="F18" s="15"/>
      <c r="G18" s="16"/>
      <c r="H18" s="18" t="str">
        <f t="shared" si="1"/>
        <v/>
      </c>
      <c r="I18" s="19" t="str">
        <f>+IF(F18&gt;0,SUM($F$9:F18),"")</f>
        <v/>
      </c>
      <c r="J18" s="18" t="str">
        <f t="shared" si="2"/>
        <v/>
      </c>
    </row>
    <row r="19" spans="4:10" x14ac:dyDescent="0.35">
      <c r="D19" s="17" t="str">
        <f t="shared" si="0"/>
        <v/>
      </c>
      <c r="E19" s="17">
        <v>11</v>
      </c>
      <c r="F19" s="15"/>
      <c r="G19" s="16"/>
      <c r="H19" s="18" t="str">
        <f t="shared" si="1"/>
        <v/>
      </c>
      <c r="I19" s="19" t="str">
        <f>+IF(F19&gt;0,SUM($F$9:F19),"")</f>
        <v/>
      </c>
      <c r="J19" s="18" t="str">
        <f t="shared" si="2"/>
        <v/>
      </c>
    </row>
    <row r="20" spans="4:10" x14ac:dyDescent="0.35">
      <c r="D20" s="17" t="str">
        <f t="shared" si="0"/>
        <v/>
      </c>
      <c r="E20" s="17">
        <v>12</v>
      </c>
      <c r="F20" s="15"/>
      <c r="G20" s="16"/>
      <c r="H20" s="18" t="str">
        <f t="shared" si="1"/>
        <v/>
      </c>
      <c r="I20" s="19" t="str">
        <f>+IF(F20&gt;0,SUM($F$9:F20),"")</f>
        <v/>
      </c>
      <c r="J20" s="18" t="str">
        <f t="shared" si="2"/>
        <v/>
      </c>
    </row>
    <row r="21" spans="4:10" x14ac:dyDescent="0.35">
      <c r="D21" s="17" t="str">
        <f t="shared" si="0"/>
        <v/>
      </c>
      <c r="E21" s="17">
        <v>13</v>
      </c>
      <c r="F21" s="15"/>
      <c r="G21" s="16"/>
      <c r="H21" s="18" t="str">
        <f t="shared" si="1"/>
        <v/>
      </c>
      <c r="I21" s="19" t="str">
        <f>+IF(F21&gt;0,SUM($F$9:F21),"")</f>
        <v/>
      </c>
      <c r="J21" s="18" t="str">
        <f t="shared" si="2"/>
        <v/>
      </c>
    </row>
    <row r="22" spans="4:10" x14ac:dyDescent="0.35">
      <c r="D22" s="17" t="str">
        <f t="shared" si="0"/>
        <v/>
      </c>
      <c r="E22" s="17">
        <v>14</v>
      </c>
      <c r="F22" s="15"/>
      <c r="G22" s="16"/>
      <c r="H22" s="18" t="str">
        <f t="shared" si="1"/>
        <v/>
      </c>
      <c r="I22" s="19" t="str">
        <f>+IF(F22&gt;0,SUM($F$9:F22),"")</f>
        <v/>
      </c>
      <c r="J22" s="18" t="str">
        <f t="shared" si="2"/>
        <v/>
      </c>
    </row>
    <row r="23" spans="4:10" x14ac:dyDescent="0.35">
      <c r="D23" s="17" t="str">
        <f t="shared" si="0"/>
        <v/>
      </c>
      <c r="E23" s="17">
        <v>15</v>
      </c>
      <c r="F23" s="15"/>
      <c r="G23" s="16"/>
      <c r="H23" s="18" t="str">
        <f t="shared" si="1"/>
        <v/>
      </c>
      <c r="I23" s="19" t="str">
        <f>+IF(F23&gt;0,SUM($F$9:F23),"")</f>
        <v/>
      </c>
      <c r="J23" s="18" t="str">
        <f t="shared" si="2"/>
        <v/>
      </c>
    </row>
    <row r="24" spans="4:10" x14ac:dyDescent="0.35">
      <c r="D24" s="17" t="str">
        <f t="shared" si="0"/>
        <v/>
      </c>
      <c r="E24" s="17">
        <v>16</v>
      </c>
      <c r="F24" s="15"/>
      <c r="G24" s="16"/>
      <c r="H24" s="18" t="str">
        <f t="shared" si="1"/>
        <v/>
      </c>
      <c r="I24" s="19" t="str">
        <f>+IF(F24&gt;0,SUM($F$9:F24),"")</f>
        <v/>
      </c>
      <c r="J24" s="18" t="str">
        <f t="shared" si="2"/>
        <v/>
      </c>
    </row>
    <row r="25" spans="4:10" x14ac:dyDescent="0.35">
      <c r="D25" s="17" t="str">
        <f t="shared" si="0"/>
        <v/>
      </c>
      <c r="E25" s="17">
        <v>17</v>
      </c>
      <c r="F25" s="15"/>
      <c r="G25" s="16"/>
      <c r="H25" s="18" t="str">
        <f t="shared" si="1"/>
        <v/>
      </c>
      <c r="I25" s="19" t="str">
        <f>+IF(F25&gt;0,SUM($F$9:F25),"")</f>
        <v/>
      </c>
      <c r="J25" s="18" t="str">
        <f t="shared" si="2"/>
        <v/>
      </c>
    </row>
    <row r="26" spans="4:10" x14ac:dyDescent="0.35">
      <c r="D26" s="17" t="str">
        <f t="shared" si="0"/>
        <v/>
      </c>
      <c r="E26" s="17">
        <v>18</v>
      </c>
      <c r="F26" s="15"/>
      <c r="G26" s="16"/>
      <c r="H26" s="18" t="str">
        <f t="shared" si="1"/>
        <v/>
      </c>
      <c r="I26" s="19" t="str">
        <f>+IF(F26&gt;0,SUM($F$9:F26),"")</f>
        <v/>
      </c>
      <c r="J26" s="18" t="str">
        <f t="shared" si="2"/>
        <v/>
      </c>
    </row>
    <row r="27" spans="4:10" x14ac:dyDescent="0.35">
      <c r="D27" s="17" t="str">
        <f t="shared" si="0"/>
        <v/>
      </c>
      <c r="E27" s="17">
        <v>19</v>
      </c>
      <c r="F27" s="15"/>
      <c r="G27" s="16"/>
      <c r="H27" s="18" t="str">
        <f t="shared" si="1"/>
        <v/>
      </c>
      <c r="I27" s="19" t="str">
        <f>+IF(F27&gt;0,SUM($F$9:F27),"")</f>
        <v/>
      </c>
      <c r="J27" s="18" t="str">
        <f t="shared" si="2"/>
        <v/>
      </c>
    </row>
    <row r="28" spans="4:10" x14ac:dyDescent="0.35">
      <c r="D28" s="17" t="str">
        <f t="shared" si="0"/>
        <v/>
      </c>
      <c r="E28" s="17">
        <v>20</v>
      </c>
      <c r="F28" s="15"/>
      <c r="G28" s="16"/>
      <c r="H28" s="18" t="str">
        <f t="shared" si="1"/>
        <v/>
      </c>
      <c r="I28" s="19" t="str">
        <f>+IF(F28&gt;0,SUM($F$9:F28),"")</f>
        <v/>
      </c>
      <c r="J28" s="18" t="str">
        <f t="shared" si="2"/>
        <v/>
      </c>
    </row>
    <row r="29" spans="4:10" x14ac:dyDescent="0.35">
      <c r="F29" s="21"/>
    </row>
    <row r="30" spans="4:10" x14ac:dyDescent="0.35">
      <c r="F30" s="20"/>
    </row>
    <row r="33" spans="4:4" x14ac:dyDescent="0.35">
      <c r="D33" s="3"/>
    </row>
  </sheetData>
  <sheetProtection algorithmName="SHA-512" hashValue="QZb/kcnxbUqjS01bsyg5NL+ouvAXwpnvr9aYGR3VVM5KWZPP5U8xT+3ekIBm4VXmUWb7P3aWcBi7g5F0ErZssA==" saltValue="WNbHUOh+rKLizMyMJD3cVA==" spinCount="100000" sheet="1" selectLockedCells="1"/>
  <sortState xmlns:xlrd2="http://schemas.microsoft.com/office/spreadsheetml/2017/richdata2" ref="F9:G28">
    <sortCondition descending="1" ref="G9:G28"/>
  </sortState>
  <dataValidations count="6">
    <dataValidation type="whole" allowBlank="1" showErrorMessage="1" errorTitle="Only Integer value" error="Value must be integer between 0 and 1,500,000" promptTitle="Volume" prompt="Total volume must not exceed 1,200,000 MWh" sqref="F9:F28" xr:uid="{00000000-0002-0000-0000-000000000000}">
      <formula1>1</formula1>
      <formula2>1500000</formula2>
    </dataValidation>
    <dataValidation type="whole" operator="lessThanOrEqual" allowBlank="1" showInputMessage="1" showErrorMessage="1" error="Total amount must not exceed 1,000,000 MWh_x000a_" sqref="F30" xr:uid="{00000000-0002-0000-0000-000001000000}">
      <formula1>1000000</formula1>
    </dataValidation>
    <dataValidation type="whole" operator="lessThan" allowBlank="1" showInputMessage="1" showErrorMessage="1" sqref="K9:K28" xr:uid="{00000000-0002-0000-0000-000002000000}">
      <formula1>1000001</formula1>
    </dataValidation>
    <dataValidation type="whole" operator="lessThanOrEqual" allowBlank="1" showInputMessage="1" showErrorMessage="1" errorTitle="Total volume bid" error="Sum of volume must not exceeding 1,200,000_x000a_" sqref="I9:I28" xr:uid="{00000000-0002-0000-0000-000003000000}">
      <formula1>1200000</formula1>
    </dataValidation>
    <dataValidation type="whole" operator="lessThan" allowBlank="1" showErrorMessage="1" errorTitle="To high volume" error="To high_x000a_" sqref="F29" xr:uid="{00000000-0002-0000-0000-000004000000}">
      <formula1>1200000</formula1>
    </dataValidation>
    <dataValidation type="decimal" operator="greaterThanOrEqual" allowBlank="1" showErrorMessage="1" errorTitle="Price" error="Below reservation price" promptTitle="Price" prompt="Reservation price is 2.6 €/MWh" sqref="G9:G28" xr:uid="{00000000-0002-0000-0000-000005000000}">
      <formula1>2.6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P36"/>
  <sheetViews>
    <sheetView showGridLines="0" workbookViewId="0">
      <selection activeCell="E2" sqref="E2"/>
    </sheetView>
  </sheetViews>
  <sheetFormatPr defaultColWidth="9.1796875" defaultRowHeight="14.5" x14ac:dyDescent="0.35"/>
  <cols>
    <col min="1" max="2" width="9.1796875" style="1"/>
    <col min="3" max="3" width="3.26953125" style="1" customWidth="1"/>
    <col min="4" max="4" width="27" style="1" customWidth="1"/>
    <col min="5" max="5" width="15.54296875" style="1" bestFit="1" customWidth="1"/>
    <col min="6" max="6" width="19.1796875" style="1" customWidth="1"/>
    <col min="7" max="7" width="18.54296875" style="1" customWidth="1"/>
    <col min="8" max="8" width="18.7265625" style="1" bestFit="1" customWidth="1"/>
    <col min="9" max="9" width="18.54296875" style="1" customWidth="1"/>
    <col min="10" max="10" width="25.81640625" style="1" bestFit="1" customWidth="1"/>
    <col min="11" max="11" width="22" style="1" customWidth="1"/>
    <col min="12" max="12" width="17.453125" style="1" bestFit="1" customWidth="1"/>
    <col min="13" max="13" width="14.1796875" style="1" customWidth="1"/>
    <col min="14" max="14" width="15.7265625" style="1" customWidth="1"/>
    <col min="15" max="15" width="17.7265625" style="1" bestFit="1" customWidth="1"/>
    <col min="16" max="16384" width="9.1796875" style="1"/>
  </cols>
  <sheetData>
    <row r="1" spans="4:16" x14ac:dyDescent="0.35">
      <c r="J1" s="6"/>
      <c r="K1" s="7"/>
      <c r="L1" s="7"/>
      <c r="M1" s="7"/>
      <c r="N1" s="7"/>
      <c r="O1" s="5"/>
      <c r="P1" s="5"/>
    </row>
    <row r="2" spans="4:16" x14ac:dyDescent="0.35">
      <c r="D2" s="14" t="s">
        <v>0</v>
      </c>
      <c r="E2" s="23" t="s">
        <v>10</v>
      </c>
      <c r="G2" s="14" t="s">
        <v>17</v>
      </c>
      <c r="H2" s="14" t="s">
        <v>7</v>
      </c>
      <c r="I2" s="14" t="s">
        <v>13</v>
      </c>
      <c r="J2" s="14" t="s">
        <v>14</v>
      </c>
      <c r="K2" s="12"/>
      <c r="L2" s="7"/>
      <c r="M2" s="7"/>
      <c r="N2" s="7"/>
      <c r="O2" s="5"/>
      <c r="P2" s="5"/>
    </row>
    <row r="3" spans="4:16" x14ac:dyDescent="0.35">
      <c r="D3" s="14" t="s">
        <v>2</v>
      </c>
      <c r="E3" s="24" t="s">
        <v>20</v>
      </c>
      <c r="G3" s="18" t="s">
        <v>18</v>
      </c>
      <c r="H3" s="18" t="s">
        <v>27</v>
      </c>
      <c r="I3" s="18" t="s">
        <v>24</v>
      </c>
      <c r="J3" s="18" t="s">
        <v>24</v>
      </c>
      <c r="K3" s="13"/>
      <c r="L3" s="7"/>
      <c r="M3" s="7"/>
      <c r="N3" s="7"/>
      <c r="O3" s="5"/>
      <c r="P3" s="5"/>
    </row>
    <row r="4" spans="4:16" ht="15" customHeight="1" x14ac:dyDescent="0.35">
      <c r="D4" s="14" t="s">
        <v>11</v>
      </c>
      <c r="E4" s="23" t="s">
        <v>21</v>
      </c>
      <c r="G4" s="18" t="s">
        <v>19</v>
      </c>
      <c r="H4" s="18" t="s">
        <v>15</v>
      </c>
      <c r="I4" s="18" t="s">
        <v>26</v>
      </c>
      <c r="J4" s="18" t="s">
        <v>26</v>
      </c>
      <c r="K4" s="5"/>
      <c r="L4" s="10"/>
      <c r="M4" s="10"/>
      <c r="N4" s="9"/>
      <c r="O4" s="5"/>
      <c r="P4" s="5"/>
    </row>
    <row r="5" spans="4:16" x14ac:dyDescent="0.35">
      <c r="E5" s="25"/>
      <c r="G5" s="18"/>
      <c r="H5" s="18"/>
      <c r="I5" s="18" t="s">
        <v>25</v>
      </c>
      <c r="J5" s="18" t="s">
        <v>25</v>
      </c>
      <c r="K5" s="8"/>
      <c r="L5" s="11"/>
      <c r="M5" s="11"/>
      <c r="N5" s="8"/>
      <c r="O5" s="5"/>
      <c r="P5" s="5"/>
    </row>
    <row r="6" spans="4:16" x14ac:dyDescent="0.35">
      <c r="D6" s="14" t="s">
        <v>23</v>
      </c>
      <c r="E6" s="23" t="s">
        <v>22</v>
      </c>
      <c r="F6" s="4"/>
      <c r="L6" s="2"/>
      <c r="M6" s="2"/>
      <c r="N6" s="2"/>
    </row>
    <row r="7" spans="4:16" x14ac:dyDescent="0.35">
      <c r="F7" s="4"/>
      <c r="L7" s="2"/>
      <c r="M7" s="2"/>
      <c r="N7" s="2"/>
    </row>
    <row r="8" spans="4:16" x14ac:dyDescent="0.35">
      <c r="D8" s="14" t="s">
        <v>6</v>
      </c>
      <c r="E8" s="14" t="s">
        <v>4</v>
      </c>
      <c r="F8" s="14" t="s">
        <v>12</v>
      </c>
      <c r="G8" s="14" t="s">
        <v>16</v>
      </c>
      <c r="H8" s="14" t="s">
        <v>8</v>
      </c>
      <c r="I8" s="14" t="s">
        <v>3</v>
      </c>
      <c r="J8" s="14" t="s">
        <v>9</v>
      </c>
    </row>
    <row r="9" spans="4:16" x14ac:dyDescent="0.35">
      <c r="D9" s="17" t="str">
        <f t="shared" ref="D9:D28" si="0">IF(F9&gt;0,$E$2,"")</f>
        <v>Energicia</v>
      </c>
      <c r="E9" s="17">
        <v>1</v>
      </c>
      <c r="F9" s="23">
        <v>100000</v>
      </c>
      <c r="G9" s="26">
        <v>3.3</v>
      </c>
      <c r="H9" s="18">
        <f>+IF(F9&gt;0,F9*G9,"")</f>
        <v>330000</v>
      </c>
      <c r="I9" s="19">
        <f>+IF(F9&gt;0,SUM($F$9:F9),"")</f>
        <v>100000</v>
      </c>
      <c r="J9" s="18">
        <f>IF(G9="","",+I9*G9)</f>
        <v>330000</v>
      </c>
      <c r="K9" s="21"/>
    </row>
    <row r="10" spans="4:16" x14ac:dyDescent="0.35">
      <c r="D10" s="17" t="str">
        <f t="shared" si="0"/>
        <v>Energicia</v>
      </c>
      <c r="E10" s="17">
        <v>2</v>
      </c>
      <c r="F10" s="23">
        <v>100000</v>
      </c>
      <c r="G10" s="26">
        <v>3.2</v>
      </c>
      <c r="H10" s="18">
        <f t="shared" ref="H10:H28" si="1">+IF(F10&gt;0,F10*G10,"")</f>
        <v>320000</v>
      </c>
      <c r="I10" s="19">
        <f>+IF(F10&gt;0,SUM($F$9:F10),"")</f>
        <v>200000</v>
      </c>
      <c r="J10" s="18">
        <f>IF(G10="","",I10*G10)</f>
        <v>640000</v>
      </c>
      <c r="K10" s="21"/>
    </row>
    <row r="11" spans="4:16" x14ac:dyDescent="0.35">
      <c r="D11" s="17" t="str">
        <f t="shared" si="0"/>
        <v>Energicia</v>
      </c>
      <c r="E11" s="17">
        <v>3</v>
      </c>
      <c r="F11" s="23">
        <v>100000</v>
      </c>
      <c r="G11" s="26">
        <v>3.1</v>
      </c>
      <c r="H11" s="18">
        <f t="shared" si="1"/>
        <v>310000</v>
      </c>
      <c r="I11" s="19">
        <f>+IF(F11&gt;0,SUM($F$9:F11),"")</f>
        <v>300000</v>
      </c>
      <c r="J11" s="18">
        <f>IF(G11="","",I11*G11)</f>
        <v>930000</v>
      </c>
      <c r="K11" s="21"/>
    </row>
    <row r="12" spans="4:16" x14ac:dyDescent="0.35">
      <c r="D12" s="17" t="str">
        <f t="shared" si="0"/>
        <v>Energicia</v>
      </c>
      <c r="E12" s="17">
        <v>4</v>
      </c>
      <c r="F12" s="23">
        <v>100000</v>
      </c>
      <c r="G12" s="26">
        <v>3</v>
      </c>
      <c r="H12" s="18">
        <f t="shared" si="1"/>
        <v>300000</v>
      </c>
      <c r="I12" s="19">
        <f>+IF(F12&gt;0,SUM($F$9:F12),"")</f>
        <v>400000</v>
      </c>
      <c r="J12" s="18">
        <f>IF(G12="","",I12*G12)</f>
        <v>1200000</v>
      </c>
      <c r="K12" s="21"/>
    </row>
    <row r="13" spans="4:16" x14ac:dyDescent="0.35">
      <c r="D13" s="17" t="str">
        <f t="shared" si="0"/>
        <v/>
      </c>
      <c r="E13" s="17">
        <v>5</v>
      </c>
      <c r="F13" s="23"/>
      <c r="G13" s="26"/>
      <c r="H13" s="18" t="str">
        <f t="shared" si="1"/>
        <v/>
      </c>
      <c r="I13" s="19" t="str">
        <f>+IF(F13&gt;0,SUM($F$9:F13),"")</f>
        <v/>
      </c>
      <c r="J13" s="18" t="str">
        <f t="shared" ref="J13:J28" si="2">IF(G13="","",I13*G13)</f>
        <v/>
      </c>
      <c r="K13" s="21"/>
    </row>
    <row r="14" spans="4:16" x14ac:dyDescent="0.35">
      <c r="D14" s="17" t="str">
        <f t="shared" si="0"/>
        <v/>
      </c>
      <c r="E14" s="17">
        <v>6</v>
      </c>
      <c r="F14" s="23"/>
      <c r="G14" s="26"/>
      <c r="H14" s="18" t="str">
        <f t="shared" si="1"/>
        <v/>
      </c>
      <c r="I14" s="19" t="str">
        <f>+IF(F14&gt;0,SUM($F$9:F14),"")</f>
        <v/>
      </c>
      <c r="J14" s="18" t="str">
        <f t="shared" si="2"/>
        <v/>
      </c>
      <c r="K14" s="21"/>
    </row>
    <row r="15" spans="4:16" x14ac:dyDescent="0.35">
      <c r="D15" s="17" t="str">
        <f t="shared" si="0"/>
        <v/>
      </c>
      <c r="E15" s="17">
        <v>7</v>
      </c>
      <c r="F15" s="23"/>
      <c r="G15" s="26"/>
      <c r="H15" s="18" t="str">
        <f t="shared" si="1"/>
        <v/>
      </c>
      <c r="I15" s="19" t="str">
        <f>+IF(F15&gt;0,SUM($F$9:F15),"")</f>
        <v/>
      </c>
      <c r="J15" s="18" t="str">
        <f t="shared" si="2"/>
        <v/>
      </c>
      <c r="K15" s="21"/>
    </row>
    <row r="16" spans="4:16" x14ac:dyDescent="0.35">
      <c r="D16" s="17" t="str">
        <f t="shared" si="0"/>
        <v/>
      </c>
      <c r="E16" s="17">
        <v>8</v>
      </c>
      <c r="F16" s="23"/>
      <c r="G16" s="26"/>
      <c r="H16" s="18" t="str">
        <f t="shared" si="1"/>
        <v/>
      </c>
      <c r="I16" s="19" t="str">
        <f>+IF(F16&gt;0,SUM($F$9:F16),"")</f>
        <v/>
      </c>
      <c r="J16" s="18" t="str">
        <f t="shared" si="2"/>
        <v/>
      </c>
      <c r="K16" s="21"/>
    </row>
    <row r="17" spans="4:10" x14ac:dyDescent="0.35">
      <c r="D17" s="17" t="str">
        <f t="shared" si="0"/>
        <v/>
      </c>
      <c r="E17" s="17">
        <v>9</v>
      </c>
      <c r="F17" s="23"/>
      <c r="G17" s="26"/>
      <c r="H17" s="18" t="str">
        <f t="shared" si="1"/>
        <v/>
      </c>
      <c r="I17" s="19" t="str">
        <f>+IF(F17&gt;0,SUM($F$9:F17),"")</f>
        <v/>
      </c>
      <c r="J17" s="18" t="str">
        <f t="shared" si="2"/>
        <v/>
      </c>
    </row>
    <row r="18" spans="4:10" x14ac:dyDescent="0.35">
      <c r="D18" s="17" t="str">
        <f t="shared" si="0"/>
        <v/>
      </c>
      <c r="E18" s="17">
        <v>10</v>
      </c>
      <c r="F18" s="23"/>
      <c r="G18" s="26"/>
      <c r="H18" s="18" t="str">
        <f t="shared" si="1"/>
        <v/>
      </c>
      <c r="I18" s="19" t="str">
        <f>+IF(F18&gt;0,SUM($F$9:F18),"")</f>
        <v/>
      </c>
      <c r="J18" s="18" t="str">
        <f t="shared" si="2"/>
        <v/>
      </c>
    </row>
    <row r="19" spans="4:10" x14ac:dyDescent="0.35">
      <c r="D19" s="17" t="str">
        <f t="shared" si="0"/>
        <v/>
      </c>
      <c r="E19" s="17">
        <v>11</v>
      </c>
      <c r="F19" s="23"/>
      <c r="G19" s="26"/>
      <c r="H19" s="18" t="str">
        <f t="shared" si="1"/>
        <v/>
      </c>
      <c r="I19" s="19" t="str">
        <f>+IF(F19&gt;0,SUM($F$9:F19),"")</f>
        <v/>
      </c>
      <c r="J19" s="18" t="str">
        <f t="shared" si="2"/>
        <v/>
      </c>
    </row>
    <row r="20" spans="4:10" x14ac:dyDescent="0.35">
      <c r="D20" s="17" t="str">
        <f t="shared" si="0"/>
        <v/>
      </c>
      <c r="E20" s="17">
        <v>12</v>
      </c>
      <c r="F20" s="23"/>
      <c r="G20" s="26"/>
      <c r="H20" s="18" t="str">
        <f t="shared" si="1"/>
        <v/>
      </c>
      <c r="I20" s="19" t="str">
        <f>+IF(F20&gt;0,SUM($F$9:F20),"")</f>
        <v/>
      </c>
      <c r="J20" s="18" t="str">
        <f t="shared" si="2"/>
        <v/>
      </c>
    </row>
    <row r="21" spans="4:10" x14ac:dyDescent="0.35">
      <c r="D21" s="17" t="str">
        <f t="shared" si="0"/>
        <v/>
      </c>
      <c r="E21" s="17">
        <v>13</v>
      </c>
      <c r="F21" s="23"/>
      <c r="G21" s="26"/>
      <c r="H21" s="18" t="str">
        <f t="shared" si="1"/>
        <v/>
      </c>
      <c r="I21" s="19" t="str">
        <f>+IF(F21&gt;0,SUM($F$9:F21),"")</f>
        <v/>
      </c>
      <c r="J21" s="18" t="str">
        <f t="shared" si="2"/>
        <v/>
      </c>
    </row>
    <row r="22" spans="4:10" x14ac:dyDescent="0.35">
      <c r="D22" s="17" t="str">
        <f t="shared" si="0"/>
        <v/>
      </c>
      <c r="E22" s="17">
        <v>14</v>
      </c>
      <c r="F22" s="23"/>
      <c r="G22" s="26"/>
      <c r="H22" s="18" t="str">
        <f t="shared" si="1"/>
        <v/>
      </c>
      <c r="I22" s="19" t="str">
        <f>+IF(F22&gt;0,SUM($F$9:F22),"")</f>
        <v/>
      </c>
      <c r="J22" s="18" t="str">
        <f t="shared" si="2"/>
        <v/>
      </c>
    </row>
    <row r="23" spans="4:10" x14ac:dyDescent="0.35">
      <c r="D23" s="17" t="str">
        <f t="shared" si="0"/>
        <v/>
      </c>
      <c r="E23" s="17">
        <v>15</v>
      </c>
      <c r="F23" s="23"/>
      <c r="G23" s="26"/>
      <c r="H23" s="18" t="str">
        <f t="shared" si="1"/>
        <v/>
      </c>
      <c r="I23" s="19" t="str">
        <f>+IF(F23&gt;0,SUM($F$9:F23),"")</f>
        <v/>
      </c>
      <c r="J23" s="18" t="str">
        <f t="shared" si="2"/>
        <v/>
      </c>
    </row>
    <row r="24" spans="4:10" x14ac:dyDescent="0.35">
      <c r="D24" s="17" t="str">
        <f t="shared" si="0"/>
        <v/>
      </c>
      <c r="E24" s="17">
        <v>16</v>
      </c>
      <c r="F24" s="23"/>
      <c r="G24" s="26"/>
      <c r="H24" s="18" t="str">
        <f t="shared" si="1"/>
        <v/>
      </c>
      <c r="I24" s="19" t="str">
        <f>+IF(F24&gt;0,SUM($F$9:F24),"")</f>
        <v/>
      </c>
      <c r="J24" s="18" t="str">
        <f t="shared" si="2"/>
        <v/>
      </c>
    </row>
    <row r="25" spans="4:10" x14ac:dyDescent="0.35">
      <c r="D25" s="17" t="str">
        <f t="shared" si="0"/>
        <v/>
      </c>
      <c r="E25" s="17">
        <v>17</v>
      </c>
      <c r="F25" s="23"/>
      <c r="G25" s="26"/>
      <c r="H25" s="18" t="str">
        <f t="shared" si="1"/>
        <v/>
      </c>
      <c r="I25" s="19" t="str">
        <f>+IF(F25&gt;0,SUM($F$9:F25),"")</f>
        <v/>
      </c>
      <c r="J25" s="18" t="str">
        <f t="shared" si="2"/>
        <v/>
      </c>
    </row>
    <row r="26" spans="4:10" x14ac:dyDescent="0.35">
      <c r="D26" s="17" t="str">
        <f t="shared" si="0"/>
        <v/>
      </c>
      <c r="E26" s="17">
        <v>18</v>
      </c>
      <c r="F26" s="23"/>
      <c r="G26" s="26"/>
      <c r="H26" s="18" t="str">
        <f t="shared" si="1"/>
        <v/>
      </c>
      <c r="I26" s="19" t="str">
        <f>+IF(F26&gt;0,SUM($F$9:F26),"")</f>
        <v/>
      </c>
      <c r="J26" s="18" t="str">
        <f t="shared" si="2"/>
        <v/>
      </c>
    </row>
    <row r="27" spans="4:10" x14ac:dyDescent="0.35">
      <c r="D27" s="17" t="str">
        <f t="shared" si="0"/>
        <v/>
      </c>
      <c r="E27" s="17">
        <v>19</v>
      </c>
      <c r="F27" s="23"/>
      <c r="G27" s="26"/>
      <c r="H27" s="18" t="str">
        <f t="shared" si="1"/>
        <v/>
      </c>
      <c r="I27" s="19" t="str">
        <f>+IF(F27&gt;0,SUM($F$9:F27),"")</f>
        <v/>
      </c>
      <c r="J27" s="18" t="str">
        <f t="shared" si="2"/>
        <v/>
      </c>
    </row>
    <row r="28" spans="4:10" x14ac:dyDescent="0.35">
      <c r="D28" s="17" t="str">
        <f t="shared" si="0"/>
        <v/>
      </c>
      <c r="E28" s="17">
        <v>20</v>
      </c>
      <c r="F28" s="23"/>
      <c r="G28" s="26"/>
      <c r="H28" s="18" t="str">
        <f t="shared" si="1"/>
        <v/>
      </c>
      <c r="I28" s="19" t="str">
        <f>+IF(F28&gt;0,SUM($F$9:F28),"")</f>
        <v/>
      </c>
      <c r="J28" s="18" t="str">
        <f t="shared" si="2"/>
        <v/>
      </c>
    </row>
    <row r="29" spans="4:10" x14ac:dyDescent="0.35">
      <c r="F29" s="21"/>
    </row>
    <row r="30" spans="4:10" x14ac:dyDescent="0.35">
      <c r="F30" s="20"/>
    </row>
    <row r="33" spans="4:10" x14ac:dyDescent="0.35">
      <c r="D33" s="3"/>
    </row>
    <row r="34" spans="4:10" x14ac:dyDescent="0.35">
      <c r="J34" s="22"/>
    </row>
    <row r="36" spans="4:10" x14ac:dyDescent="0.35">
      <c r="I36" s="22"/>
    </row>
  </sheetData>
  <sheetProtection algorithmName="SHA-512" hashValue="L1al/HcO2wewsjjEKaW6EiMw0EgPjPAJ8wtHcUqo4TezThk+U6uv3+ZNQa6JWJO6iJNrda+9lDBT+xJnZP/oiQ==" saltValue="qaSQC+acQ+5GqBA82fBdKw==" spinCount="100000" sheet="1" selectLockedCells="1" selectUnlockedCells="1"/>
  <conditionalFormatting sqref="F29">
    <cfRule type="cellIs" dxfId="0" priority="1" operator="greaterThan">
      <formula>1000000</formula>
    </cfRule>
  </conditionalFormatting>
  <dataValidations count="4">
    <dataValidation type="whole" operator="lessThan" allowBlank="1" showInputMessage="1" showErrorMessage="1" sqref="K9:K28" xr:uid="{00000000-0002-0000-0100-000000000000}">
      <formula1>1000001</formula1>
    </dataValidation>
    <dataValidation type="whole" operator="lessThanOrEqual" allowBlank="1" showInputMessage="1" showErrorMessage="1" errorTitle="Total volume bid" error="Sum of volume must not exceeding 1,000,000_x000a_" sqref="I9:I28" xr:uid="{00000000-0002-0000-0100-000001000000}">
      <formula1>1000000</formula1>
    </dataValidation>
    <dataValidation type="whole" operator="lessThanOrEqual" allowBlank="1" showInputMessage="1" showErrorMessage="1" error="Total amount must not exceed 1,000,000 MWh_x000a_" sqref="F30" xr:uid="{00000000-0002-0000-0100-000002000000}">
      <formula1>1000000</formula1>
    </dataValidation>
    <dataValidation type="whole" allowBlank="1" showErrorMessage="1" errorTitle="Only Integer value" error="Value must be integer between 0 and 1,000,000" promptTitle="Volume" prompt="Total volume must not exceed 1,000,000 MWh" sqref="F9:F28" xr:uid="{00000000-0002-0000-0100-000003000000}">
      <formula1>1</formula1>
      <formula2>1000000</formula2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Bid sheet</vt:lpstr>
      <vt:lpstr>Example</vt:lpstr>
    </vt:vector>
  </TitlesOfParts>
  <Company>Energinet.dk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Hans-Åge Nielsen</dc:creator>
  <cp:lastModifiedBy>Iliana Nygaard</cp:lastModifiedBy>
  <dcterms:created xsi:type="dcterms:W3CDTF">2013-03-14T08:10:17Z</dcterms:created>
  <dcterms:modified xsi:type="dcterms:W3CDTF">2021-02-04T08:06:12Z</dcterms:modified>
</cp:coreProperties>
</file>