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E:\Historisk materiale\GAS\Gaslager arkiv\AUKTIONER\2023-06-13 SY24 1,2TWh 90-90 product\"/>
    </mc:Choice>
  </mc:AlternateContent>
  <xr:revisionPtr revIDLastSave="0" documentId="13_ncr:1_{C3387953-EEB6-43F5-B112-570CF39A9B56}" xr6:coauthVersionLast="47" xr6:coauthVersionMax="47" xr10:uidLastSave="{00000000-0000-0000-0000-000000000000}"/>
  <bookViews>
    <workbookView xWindow="0" yWindow="336" windowWidth="20832" windowHeight="16344" xr2:uid="{00000000-000D-0000-FFFF-FFFF00000000}"/>
  </bookViews>
  <sheets>
    <sheet name="Bid sheet" sheetId="1" r:id="rId1"/>
    <sheet name="Exampl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I9" i="1"/>
  <c r="I28" i="4"/>
  <c r="I27" i="4"/>
  <c r="I26" i="4"/>
  <c r="I25" i="4"/>
  <c r="I24" i="4"/>
  <c r="I23" i="4"/>
  <c r="I22" i="4"/>
  <c r="I21" i="4"/>
  <c r="I20" i="4"/>
  <c r="I19" i="4"/>
  <c r="I18" i="4"/>
  <c r="I17" i="4"/>
  <c r="I16" i="4"/>
  <c r="I15" i="4"/>
  <c r="I9" i="4"/>
  <c r="I10" i="4" s="1"/>
  <c r="I11" i="4" s="1"/>
  <c r="I12" i="4" s="1"/>
  <c r="I13" i="4" s="1"/>
  <c r="I14" i="4" s="1"/>
  <c r="I11" i="1"/>
  <c r="I12" i="1"/>
  <c r="I13" i="1" s="1"/>
  <c r="I14" i="1" s="1"/>
  <c r="I15" i="1" s="1"/>
  <c r="I16" i="1" s="1"/>
  <c r="I17" i="1" s="1"/>
  <c r="I18" i="1" s="1"/>
  <c r="I19" i="1" s="1"/>
  <c r="I20" i="1" s="1"/>
  <c r="I21" i="1" s="1"/>
  <c r="I22" i="1" s="1"/>
  <c r="I23" i="1" s="1"/>
  <c r="I24" i="1" s="1"/>
  <c r="I25" i="1" s="1"/>
  <c r="I26" i="1" s="1"/>
  <c r="I27" i="1" s="1"/>
  <c r="I28" i="1" s="1"/>
  <c r="H9" i="4"/>
  <c r="H10" i="4"/>
  <c r="H11" i="4"/>
  <c r="H12" i="4"/>
  <c r="H13" i="4"/>
  <c r="H14" i="4"/>
  <c r="H15" i="4"/>
  <c r="H16" i="4"/>
  <c r="H17" i="4"/>
  <c r="H18" i="4"/>
  <c r="H19" i="4"/>
  <c r="H20" i="4"/>
  <c r="H21" i="4"/>
  <c r="H22" i="4"/>
  <c r="H23" i="4"/>
  <c r="H24" i="4"/>
  <c r="H25" i="4"/>
  <c r="H26" i="4"/>
  <c r="H27" i="4"/>
  <c r="H28" i="4"/>
  <c r="H10" i="1"/>
  <c r="H11" i="1"/>
  <c r="H12" i="1"/>
  <c r="H13" i="1"/>
  <c r="H14" i="1"/>
  <c r="H15" i="1"/>
  <c r="H16" i="1"/>
  <c r="H17" i="1"/>
  <c r="H18" i="1"/>
  <c r="H19" i="1"/>
  <c r="H20" i="1"/>
  <c r="H21" i="1"/>
  <c r="H22" i="1"/>
  <c r="H23" i="1"/>
  <c r="H24" i="1"/>
  <c r="H25" i="1"/>
  <c r="H26" i="1"/>
  <c r="H27" i="1"/>
  <c r="H28" i="1"/>
  <c r="H9" i="1"/>
  <c r="D28" i="4" l="1"/>
  <c r="D27" i="4"/>
  <c r="D26" i="4"/>
  <c r="D25" i="4"/>
  <c r="D24" i="4"/>
  <c r="D23" i="4"/>
  <c r="D22" i="4"/>
  <c r="D21" i="4"/>
  <c r="D20" i="4"/>
  <c r="D19" i="4"/>
  <c r="D18" i="4"/>
  <c r="D17" i="4"/>
  <c r="D16" i="4"/>
  <c r="D15" i="4"/>
  <c r="D14" i="4"/>
  <c r="D13" i="4"/>
  <c r="D12" i="4"/>
  <c r="D11" i="4"/>
  <c r="D10" i="4"/>
  <c r="D9" i="4"/>
  <c r="D10" i="1" l="1"/>
  <c r="D11" i="1"/>
  <c r="D12" i="1"/>
  <c r="D13" i="1"/>
  <c r="D14" i="1"/>
  <c r="D15" i="1"/>
  <c r="D16" i="1"/>
  <c r="D17" i="1"/>
  <c r="D18" i="1"/>
  <c r="D19" i="1"/>
  <c r="D20" i="1"/>
  <c r="D21" i="1"/>
  <c r="D22" i="1"/>
  <c r="D23" i="1"/>
  <c r="D24" i="1"/>
  <c r="D25" i="1"/>
  <c r="D26" i="1"/>
  <c r="D27" i="1"/>
  <c r="D28" i="1"/>
  <c r="D9" i="1"/>
</calcChain>
</file>

<file path=xl/sharedStrings.xml><?xml version="1.0" encoding="utf-8"?>
<sst xmlns="http://schemas.openxmlformats.org/spreadsheetml/2006/main" count="55" uniqueCount="27">
  <si>
    <t>Company name</t>
  </si>
  <si>
    <t>Name</t>
  </si>
  <si>
    <t>Contact</t>
  </si>
  <si>
    <t xml:space="preserve">Total volume bid </t>
  </si>
  <si>
    <t>Bid number</t>
  </si>
  <si>
    <t>Phone number</t>
  </si>
  <si>
    <t>Customer</t>
  </si>
  <si>
    <t>Volume</t>
  </si>
  <si>
    <t>Energicia</t>
  </si>
  <si>
    <t>Contact person</t>
  </si>
  <si>
    <t>Volume[MWh]</t>
  </si>
  <si>
    <t>Injection</t>
  </si>
  <si>
    <t>Withdrawal</t>
  </si>
  <si>
    <t>1 MWh</t>
  </si>
  <si>
    <t>Maximum capacities</t>
  </si>
  <si>
    <t>SBU</t>
  </si>
  <si>
    <t>+45 30 67 47 27</t>
  </si>
  <si>
    <t>Emil Karlsson</t>
  </si>
  <si>
    <t>Fill bid</t>
  </si>
  <si>
    <t>Fixed or fill bid</t>
  </si>
  <si>
    <t>Total price  [€/Storage Period]</t>
  </si>
  <si>
    <t>Price [€/MWh/Storage Period]</t>
  </si>
  <si>
    <t>price [€/MWh/Storage Period]</t>
  </si>
  <si>
    <t>0.463 kWh/h</t>
  </si>
  <si>
    <t>90 days</t>
  </si>
  <si>
    <t>1,200,000 MWh</t>
  </si>
  <si>
    <t>555,556 MWh/h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</si>
</sst>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 #,##0_ ;_ * \-#,##0_ ;_ * &quot;-&quot;??_ ;_ @_ "/>
    <numFmt numFmtId="166" formatCode="#,##0\ &quot;MWh&quot;"/>
    <numFmt numFmtId="167" formatCode="#,##0\ &quot; €/SY&quot;"/>
    <numFmt numFmtId="168" formatCode="0.0000\ &quot;kWh/h&quot;"/>
    <numFmt numFmtId="169" formatCode="0\ &quot; days&quot;"/>
    <numFmt numFmtId="170" formatCode="#,##0_ ;\-#,##0\ "/>
    <numFmt numFmtId="171" formatCode="#,##0\ &quot; MWh/SY&quot;"/>
    <numFmt numFmtId="172" formatCode="#,##0\ &quot; €/Storage Period&quot;"/>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theme="2"/>
      <name val="Calibri"/>
      <family val="2"/>
      <scheme val="minor"/>
    </font>
    <font>
      <sz val="11"/>
      <color rgb="FFFDEA71"/>
      <name val="Calibri"/>
      <family val="2"/>
      <scheme val="minor"/>
    </font>
    <font>
      <b/>
      <sz val="11"/>
      <color rgb="FF000000"/>
      <name val="Calibri"/>
      <family val="2"/>
    </font>
    <font>
      <sz val="11"/>
      <color theme="1"/>
      <name val="Calibri"/>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99C5BD"/>
        <bgColor indexed="64"/>
      </patternFill>
    </fill>
    <fill>
      <patternFill patternType="solid">
        <fgColor rgb="FFFDEA71"/>
        <bgColor indexed="64"/>
      </patternFill>
    </fill>
    <fill>
      <patternFill patternType="solid">
        <fgColor rgb="FF415171"/>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31">
    <xf numFmtId="0" fontId="0" fillId="0" borderId="0" xfId="0"/>
    <xf numFmtId="0" fontId="0" fillId="2" borderId="0" xfId="0" applyFill="1"/>
    <xf numFmtId="0" fontId="2" fillId="2" borderId="0" xfId="0" applyFont="1" applyFill="1"/>
    <xf numFmtId="0" fontId="5" fillId="2" borderId="0" xfId="0" applyFont="1" applyFill="1"/>
    <xf numFmtId="0" fontId="6" fillId="2" borderId="0" xfId="0" applyFont="1" applyFill="1"/>
    <xf numFmtId="0" fontId="7" fillId="0" borderId="0" xfId="0" applyFont="1"/>
    <xf numFmtId="0" fontId="7" fillId="0" borderId="0" xfId="0" applyFont="1" applyAlignment="1">
      <alignment horizontal="right"/>
    </xf>
    <xf numFmtId="0" fontId="8" fillId="0" borderId="0" xfId="0" applyFont="1"/>
    <xf numFmtId="166" fontId="8" fillId="0" borderId="0" xfId="0" applyNumberFormat="1" applyFont="1"/>
    <xf numFmtId="168" fontId="8" fillId="0" borderId="0" xfId="0" applyNumberFormat="1" applyFont="1"/>
    <xf numFmtId="169" fontId="8" fillId="0" borderId="0" xfId="0" applyNumberFormat="1" applyFont="1"/>
    <xf numFmtId="0" fontId="3" fillId="0" borderId="0" xfId="0" applyFont="1" applyAlignment="1">
      <alignment horizontal="right"/>
    </xf>
    <xf numFmtId="166" fontId="0" fillId="0" borderId="0" xfId="0" applyNumberFormat="1" applyAlignment="1">
      <alignment horizontal="right"/>
    </xf>
    <xf numFmtId="0" fontId="4" fillId="5" borderId="0" xfId="0" applyFont="1" applyFill="1"/>
    <xf numFmtId="165" fontId="0" fillId="4" borderId="0" xfId="1" applyNumberFormat="1" applyFont="1" applyFill="1" applyProtection="1">
      <protection locked="0"/>
    </xf>
    <xf numFmtId="0" fontId="0" fillId="3" borderId="0" xfId="0" applyFill="1"/>
    <xf numFmtId="167" fontId="0" fillId="3" borderId="0" xfId="0" applyNumberFormat="1" applyFill="1" applyAlignment="1">
      <alignment horizontal="right"/>
    </xf>
    <xf numFmtId="166" fontId="0" fillId="3" borderId="0" xfId="0" applyNumberFormat="1" applyFill="1"/>
    <xf numFmtId="165" fontId="9" fillId="2" borderId="0" xfId="0" applyNumberFormat="1" applyFont="1" applyFill="1"/>
    <xf numFmtId="165" fontId="0" fillId="2" borderId="0" xfId="0" applyNumberFormat="1" applyFill="1"/>
    <xf numFmtId="49" fontId="0" fillId="4" borderId="0" xfId="1" applyNumberFormat="1" applyFont="1" applyFill="1" applyProtection="1">
      <protection locked="0"/>
    </xf>
    <xf numFmtId="164" fontId="0" fillId="2" borderId="0" xfId="1" applyFont="1" applyFill="1"/>
    <xf numFmtId="2" fontId="0" fillId="4" borderId="0" xfId="0" applyNumberFormat="1" applyFill="1" applyAlignment="1" applyProtection="1">
      <alignment horizontal="center"/>
      <protection locked="0"/>
    </xf>
    <xf numFmtId="170" fontId="0" fillId="4" borderId="0" xfId="1" applyNumberFormat="1" applyFont="1" applyFill="1" applyAlignment="1" applyProtection="1">
      <alignment horizontal="center"/>
      <protection locked="0"/>
    </xf>
    <xf numFmtId="170" fontId="0" fillId="2" borderId="0" xfId="0" applyNumberFormat="1" applyFill="1"/>
    <xf numFmtId="0" fontId="4" fillId="5" borderId="0" xfId="0" applyFont="1" applyFill="1" applyAlignment="1">
      <alignment horizontal="center"/>
    </xf>
    <xf numFmtId="167" fontId="0" fillId="3" borderId="0" xfId="0" applyNumberFormat="1" applyFill="1" applyAlignment="1">
      <alignment horizontal="center"/>
    </xf>
    <xf numFmtId="172" fontId="0" fillId="3" borderId="0" xfId="0" applyNumberFormat="1" applyFill="1" applyAlignment="1">
      <alignment horizontal="right"/>
    </xf>
    <xf numFmtId="0" fontId="4" fillId="5" borderId="0" xfId="0" applyFont="1" applyFill="1" applyAlignment="1">
      <alignment horizontal="right"/>
    </xf>
    <xf numFmtId="171" fontId="9" fillId="3" borderId="0" xfId="0" applyNumberFormat="1" applyFont="1" applyFill="1" applyAlignment="1">
      <alignment horizontal="right"/>
    </xf>
    <xf numFmtId="167" fontId="9" fillId="3" borderId="0" xfId="0" applyNumberFormat="1" applyFont="1" applyFill="1" applyAlignment="1">
      <alignment horizontal="center"/>
    </xf>
  </cellXfs>
  <cellStyles count="2">
    <cellStyle name="Comma" xfId="1" builtinId="3"/>
    <cellStyle name="Normal" xfId="0" builtinId="0"/>
  </cellStyles>
  <dxfs count="1">
    <dxf>
      <font>
        <b/>
        <i val="0"/>
      </font>
      <numFmt numFmtId="2" formatCode="0.00"/>
      <fill>
        <patternFill>
          <bgColor rgb="FFFF0000"/>
        </patternFill>
      </fill>
    </dxf>
  </dxfs>
  <tableStyles count="0" defaultTableStyle="TableStyleMedium2" defaultPivotStyle="PivotStyleLight16"/>
  <colors>
    <mruColors>
      <color rgb="FFFDEA71"/>
      <color rgb="FF99C5BD"/>
      <color rgb="FF415171"/>
      <color rgb="FF6AA7B7"/>
      <color rgb="FF7A81AD"/>
      <color rgb="FFF49090"/>
      <color rgb="FFE2564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114300</xdr:colOff>
      <xdr:row>1</xdr:row>
      <xdr:rowOff>0</xdr:rowOff>
    </xdr:from>
    <xdr:to>
      <xdr:col>15</xdr:col>
      <xdr:colOff>123825</xdr:colOff>
      <xdr:row>36</xdr:row>
      <xdr:rowOff>85725</xdr:rowOff>
    </xdr:to>
    <xdr:sp macro="" textlink="">
      <xdr:nvSpPr>
        <xdr:cNvPr id="2" name="Rektangel 1">
          <a:extLst>
            <a:ext uri="{FF2B5EF4-FFF2-40B4-BE49-F238E27FC236}">
              <a16:creationId xmlns:a16="http://schemas.microsoft.com/office/drawing/2014/main" id="{00000000-0008-0000-0000-000002000000}"/>
            </a:ext>
          </a:extLst>
        </xdr:cNvPr>
        <xdr:cNvSpPr/>
      </xdr:nvSpPr>
      <xdr:spPr>
        <a:xfrm>
          <a:off x="11315700" y="190500"/>
          <a:ext cx="5810250" cy="6753225"/>
        </a:xfrm>
        <a:prstGeom prst="rect">
          <a:avLst/>
        </a:prstGeom>
        <a:solidFill>
          <a:srgbClr val="415171"/>
        </a:solidFill>
        <a:ln>
          <a:solidFill>
            <a:srgbClr val="7A81A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400" b="1">
              <a:solidFill>
                <a:srgbClr val="FDEA71"/>
              </a:solidFill>
              <a:effectLst/>
              <a:latin typeface="+mn-lt"/>
              <a:ea typeface="+mn-ea"/>
              <a:cs typeface="+mn-cs"/>
            </a:rPr>
            <a:t>ATTENTION:</a:t>
          </a:r>
        </a:p>
        <a:p>
          <a:r>
            <a:rPr lang="en-US" sz="1100" b="0" i="0" baseline="0">
              <a:solidFill>
                <a:schemeClr val="lt1"/>
              </a:solidFill>
              <a:effectLst/>
              <a:latin typeface="+mn-lt"/>
              <a:ea typeface="+mn-ea"/>
              <a:cs typeface="+mn-cs"/>
            </a:rPr>
            <a:t>The Auction is a </a:t>
          </a:r>
          <a:r>
            <a:rPr lang="da-DK" sz="1100" b="1" i="0" u="sng" baseline="0">
              <a:solidFill>
                <a:schemeClr val="lt1"/>
              </a:solidFill>
              <a:effectLst/>
              <a:latin typeface="+mn-lt"/>
              <a:ea typeface="+mn-ea"/>
              <a:cs typeface="+mn-cs"/>
            </a:rPr>
            <a:t>Pay as bid</a:t>
          </a:r>
          <a:r>
            <a:rPr lang="da-DK" sz="1100" b="1" i="0" baseline="0">
              <a:solidFill>
                <a:schemeClr val="lt1"/>
              </a:solidFill>
              <a:effectLst/>
              <a:latin typeface="+mn-lt"/>
              <a:ea typeface="+mn-ea"/>
              <a:cs typeface="+mn-cs"/>
            </a:rPr>
            <a:t> </a:t>
          </a:r>
          <a:r>
            <a:rPr lang="da-DK" sz="1100" b="0" i="0" baseline="0">
              <a:solidFill>
                <a:schemeClr val="lt1"/>
              </a:solidFill>
              <a:effectLst/>
              <a:latin typeface="+mn-lt"/>
              <a:ea typeface="+mn-ea"/>
              <a:cs typeface="+mn-cs"/>
            </a:rPr>
            <a:t>Auction.</a:t>
          </a:r>
          <a:endParaRPr lang="da-DK">
            <a:effectLst/>
          </a:endParaRPr>
        </a:p>
        <a:p>
          <a:r>
            <a:rPr lang="en-GB" sz="1100" b="0" baseline="0">
              <a:solidFill>
                <a:schemeClr val="lt1"/>
              </a:solidFill>
              <a:effectLst/>
              <a:latin typeface="+mn-lt"/>
              <a:ea typeface="+mn-ea"/>
              <a:cs typeface="+mn-cs"/>
            </a:rPr>
            <a:t> </a:t>
          </a:r>
          <a:endParaRPr lang="da-DK">
            <a:effectLst/>
          </a:endParaRPr>
        </a:p>
        <a:p>
          <a:r>
            <a:rPr lang="en-GB" sz="1100" b="0" baseline="0">
              <a:solidFill>
                <a:schemeClr val="lt1"/>
              </a:solidFill>
              <a:effectLst/>
              <a:latin typeface="+mn-lt"/>
              <a:ea typeface="+mn-ea"/>
              <a:cs typeface="+mn-cs"/>
            </a:rPr>
            <a:t>Storage periode is defined in auction rules, clause 5.1. </a:t>
          </a:r>
        </a:p>
        <a:p>
          <a:endParaRPr lang="en-GB" sz="1100" b="1" u="sng" baseline="0">
            <a:solidFill>
              <a:schemeClr val="lt1"/>
            </a:solidFill>
            <a:effectLst/>
            <a:latin typeface="+mn-lt"/>
            <a:ea typeface="+mn-ea"/>
            <a:cs typeface="+mn-cs"/>
          </a:endParaRPr>
        </a:p>
        <a:p>
          <a:r>
            <a:rPr lang="en-GB" sz="1100" b="1" u="sng" baseline="0">
              <a:solidFill>
                <a:schemeClr val="lt1"/>
              </a:solidFill>
              <a:effectLst/>
              <a:latin typeface="+mn-lt"/>
              <a:ea typeface="+mn-ea"/>
              <a:cs typeface="+mn-cs"/>
            </a:rPr>
            <a:t>Allocation</a:t>
          </a:r>
          <a:endParaRPr lang="da-DK">
            <a:effectLst/>
          </a:endParaRPr>
        </a:p>
        <a:p>
          <a:r>
            <a:rPr lang="en-GB" sz="1100" b="0">
              <a:solidFill>
                <a:schemeClr val="lt1"/>
              </a:solidFill>
              <a:effectLst/>
              <a:latin typeface="+mn-lt"/>
              <a:ea typeface="+mn-ea"/>
              <a:cs typeface="+mn-cs"/>
            </a:rPr>
            <a:t>GSD shall sort all Bids from the highest to the lowest price and allocate the offered number of SBUs from the top until no more SBUs are available or no more SBUs are demanded: </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a) If</a:t>
          </a:r>
          <a:r>
            <a:rPr lang="en-GB" sz="1100" b="1">
              <a:solidFill>
                <a:schemeClr val="lt1"/>
              </a:solidFill>
              <a:effectLst/>
              <a:latin typeface="+mn-lt"/>
              <a:ea typeface="+mn-ea"/>
              <a:cs typeface="+mn-cs"/>
            </a:rPr>
            <a:t> </a:t>
          </a:r>
          <a:r>
            <a:rPr lang="en-GB" sz="1100" b="0">
              <a:solidFill>
                <a:schemeClr val="lt1"/>
              </a:solidFill>
              <a:effectLst/>
              <a:latin typeface="+mn-lt"/>
              <a:ea typeface="+mn-ea"/>
              <a:cs typeface="+mn-cs"/>
            </a:rPr>
            <a:t>the total of all received valid Bids exceeds the Maximum Quantity offered in the  auction, the Quantity of the first Bid that causes the Maximum Quantity to be exceeded (the “Exceeding Bid”) will be reduced to a Quantity whereby the Maximum Quantity is no longer exceeded.</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b) The reduction of Quantity will be performed only if a “fill bid” has been declared by the Bidder, who submitted the Exceeding Bid. In case of “fixed volume bid” has been declared for the Exceeding Bid, the Bid will be automatically withdrawn rather than reduced. This is to avoid that the Bidder, who submitted the Exceeding Bid receives only a minor quantity of capacity. </a:t>
          </a:r>
          <a:endParaRPr lang="da-DK">
            <a:effectLst/>
          </a:endParaRPr>
        </a:p>
        <a:p>
          <a:r>
            <a:rPr lang="en-US"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c) If there are identical Bids in price, declared as “fill bid”, which also happened to be Exceeding Bids, GSD shall choose the Bid with the highest Quantity. If both Price and Quantity are identical, the Exceeding Bids will be reduced pro rata their Quantity, rounded to the nearest whole number.</a:t>
          </a:r>
        </a:p>
        <a:p>
          <a:endParaRPr lang="da-DK">
            <a:effectLst/>
          </a:endParaRPr>
        </a:p>
        <a:p>
          <a:pPr eaLnBrk="1" fontAlgn="auto" latinLnBrk="0" hangingPunct="1"/>
          <a:r>
            <a:rPr lang="da-DK" sz="1100" b="1" u="sng">
              <a:solidFill>
                <a:schemeClr val="lt1"/>
              </a:solidFill>
              <a:effectLst/>
              <a:latin typeface="+mn-lt"/>
              <a:ea typeface="+mn-ea"/>
              <a:cs typeface="+mn-cs"/>
            </a:rPr>
            <a:t>Reservation</a:t>
          </a:r>
          <a:r>
            <a:rPr lang="da-DK" sz="1100" b="1" u="sng" baseline="0">
              <a:solidFill>
                <a:schemeClr val="lt1"/>
              </a:solidFill>
              <a:effectLst/>
              <a:latin typeface="+mn-lt"/>
              <a:ea typeface="+mn-ea"/>
              <a:cs typeface="+mn-cs"/>
            </a:rPr>
            <a:t> price</a:t>
          </a:r>
          <a:endParaRPr lang="da-DK">
            <a:effectLst/>
          </a:endParaRPr>
        </a:p>
        <a:p>
          <a:pPr eaLnBrk="1" fontAlgn="auto" latinLnBrk="0" hangingPunct="1"/>
          <a:r>
            <a:rPr lang="en-GB" sz="1100" b="0" baseline="0">
              <a:solidFill>
                <a:schemeClr val="lt1"/>
              </a:solidFill>
              <a:effectLst/>
              <a:latin typeface="+mn-lt"/>
              <a:ea typeface="+mn-ea"/>
              <a:cs typeface="+mn-cs"/>
            </a:rPr>
            <a:t>GSD's Reservation </a:t>
          </a:r>
          <a:r>
            <a:rPr lang="en-GB" sz="1100" b="0" baseline="0">
              <a:solidFill>
                <a:schemeClr val="bg1"/>
              </a:solidFill>
              <a:effectLst/>
              <a:latin typeface="+mn-lt"/>
              <a:ea typeface="+mn-ea"/>
              <a:cs typeface="+mn-cs"/>
            </a:rPr>
            <a:t>Price </a:t>
          </a:r>
          <a:r>
            <a:rPr lang="en-GB" sz="1100" baseline="0">
              <a:solidFill>
                <a:schemeClr val="bg1"/>
              </a:solidFill>
              <a:effectLst/>
              <a:latin typeface="+mn-lt"/>
              <a:ea typeface="+mn-ea"/>
              <a:cs typeface="+mn-cs"/>
            </a:rPr>
            <a:t>is 4.22 €/MWh. </a:t>
          </a:r>
          <a:r>
            <a:rPr lang="en-GB" sz="1100">
              <a:solidFill>
                <a:schemeClr val="bg1"/>
              </a:solidFill>
              <a:effectLst/>
              <a:latin typeface="+mn-lt"/>
              <a:ea typeface="+mn-ea"/>
              <a:cs typeface="+mn-cs"/>
            </a:rPr>
            <a:t>All bids </a:t>
          </a:r>
          <a:r>
            <a:rPr lang="en-GB" sz="1100">
              <a:solidFill>
                <a:schemeClr val="lt1"/>
              </a:solidFill>
              <a:effectLst/>
              <a:latin typeface="+mn-lt"/>
              <a:ea typeface="+mn-ea"/>
              <a:cs typeface="+mn-cs"/>
            </a:rPr>
            <a:t>below the reservation price will not be taken in to account in the auction.</a:t>
          </a:r>
          <a:endParaRPr lang="da-DK">
            <a:effectLst/>
          </a:endParaRPr>
        </a:p>
        <a:p>
          <a:r>
            <a:rPr lang="en-GB" sz="1100">
              <a:solidFill>
                <a:schemeClr val="lt1"/>
              </a:solidFill>
              <a:effectLst/>
              <a:latin typeface="+mn-lt"/>
              <a:ea typeface="+mn-ea"/>
              <a:cs typeface="+mn-cs"/>
            </a:rPr>
            <a:t> </a:t>
          </a:r>
          <a:endParaRPr lang="da-DK">
            <a:effectLst/>
          </a:endParaRPr>
        </a:p>
        <a:p>
          <a:r>
            <a:rPr lang="en-GB" sz="1100" b="1" u="sng">
              <a:solidFill>
                <a:schemeClr val="lt1"/>
              </a:solidFill>
              <a:effectLst/>
              <a:latin typeface="+mn-lt"/>
              <a:ea typeface="+mn-ea"/>
              <a:cs typeface="+mn-cs"/>
            </a:rPr>
            <a:t>How to use the bid sheet</a:t>
          </a:r>
          <a:endParaRPr lang="da-DK">
            <a:effectLst/>
          </a:endParaRPr>
        </a:p>
        <a:p>
          <a:r>
            <a:rPr lang="en-GB" sz="1100">
              <a:solidFill>
                <a:schemeClr val="lt1"/>
              </a:solidFill>
              <a:effectLst/>
              <a:latin typeface="+mn-lt"/>
              <a:ea typeface="+mn-ea"/>
              <a:cs typeface="+mn-cs"/>
            </a:rPr>
            <a:t>1</a:t>
          </a:r>
          <a:r>
            <a:rPr lang="en-GB" sz="1100" baseline="0">
              <a:solidFill>
                <a:schemeClr val="lt1"/>
              </a:solidFill>
              <a:effectLst/>
              <a:latin typeface="+mn-lt"/>
              <a:ea typeface="+mn-ea"/>
              <a:cs typeface="+mn-cs"/>
            </a:rPr>
            <a:t> Fill out Company name and contact phone number</a:t>
          </a:r>
          <a:endParaRPr lang="da-DK">
            <a:effectLst/>
          </a:endParaRPr>
        </a:p>
        <a:p>
          <a:r>
            <a:rPr lang="en-GB" sz="1100">
              <a:solidFill>
                <a:schemeClr val="lt1"/>
              </a:solidFill>
              <a:effectLst/>
              <a:latin typeface="+mn-lt"/>
              <a:ea typeface="+mn-ea"/>
              <a:cs typeface="+mn-cs"/>
            </a:rPr>
            <a:t>2 Specify whether</a:t>
          </a:r>
          <a:r>
            <a:rPr lang="en-GB" sz="1100" baseline="0">
              <a:solidFill>
                <a:schemeClr val="lt1"/>
              </a:solidFill>
              <a:effectLst/>
              <a:latin typeface="+mn-lt"/>
              <a:ea typeface="+mn-ea"/>
              <a:cs typeface="+mn-cs"/>
            </a:rPr>
            <a:t> the highest bid is "fixed volume bid"  or "fill bid" (Auction Rules, clause 6.7.) </a:t>
          </a:r>
          <a:endParaRPr lang="da-DK">
            <a:effectLst/>
          </a:endParaRPr>
        </a:p>
        <a:p>
          <a:r>
            <a:rPr lang="en-GB" sz="1100">
              <a:solidFill>
                <a:schemeClr val="lt1"/>
              </a:solidFill>
              <a:effectLst/>
              <a:latin typeface="+mn-lt"/>
              <a:ea typeface="+mn-ea"/>
              <a:cs typeface="+mn-cs"/>
            </a:rPr>
            <a:t>3 Enter the volume (MWh)</a:t>
          </a:r>
          <a:r>
            <a:rPr lang="en-GB" sz="1100" baseline="0">
              <a:solidFill>
                <a:schemeClr val="lt1"/>
              </a:solidFill>
              <a:effectLst/>
              <a:latin typeface="+mn-lt"/>
              <a:ea typeface="+mn-ea"/>
              <a:cs typeface="+mn-cs"/>
            </a:rPr>
            <a:t> in "volume" </a:t>
          </a:r>
          <a:r>
            <a:rPr lang="en-GB" sz="1100">
              <a:solidFill>
                <a:schemeClr val="lt1"/>
              </a:solidFill>
              <a:effectLst/>
              <a:latin typeface="+mn-lt"/>
              <a:ea typeface="+mn-ea"/>
              <a:cs typeface="+mn-cs"/>
            </a:rPr>
            <a:t>and price in "Price" for every bid in the yellow cells</a:t>
          </a:r>
          <a:endParaRPr lang="da-DK">
            <a:effectLst/>
          </a:endParaRPr>
        </a:p>
        <a:p>
          <a:r>
            <a:rPr lang="en-GB" sz="1100">
              <a:solidFill>
                <a:schemeClr val="lt1"/>
              </a:solidFill>
              <a:effectLst/>
              <a:latin typeface="+mn-lt"/>
              <a:ea typeface="+mn-ea"/>
              <a:cs typeface="+mn-cs"/>
            </a:rPr>
            <a:t>4 Bids are to be in descending price</a:t>
          </a:r>
          <a:endParaRPr lang="da-DK">
            <a:effectLst/>
          </a:endParaRPr>
        </a:p>
        <a:p>
          <a:r>
            <a:rPr lang="en-GB" sz="1100">
              <a:solidFill>
                <a:schemeClr val="lt1"/>
              </a:solidFill>
              <a:effectLst/>
              <a:latin typeface="+mn-lt"/>
              <a:ea typeface="+mn-ea"/>
              <a:cs typeface="+mn-cs"/>
            </a:rPr>
            <a:t>5 Save the bid sheet and mail it to </a:t>
          </a:r>
          <a:r>
            <a:rPr lang="en-GB" sz="1100" u="sng">
              <a:solidFill>
                <a:schemeClr val="lt1"/>
              </a:solidFill>
              <a:effectLst/>
              <a:latin typeface="+mn-lt"/>
              <a:ea typeface="+mn-ea"/>
              <a:cs typeface="+mn-cs"/>
            </a:rPr>
            <a:t>contact@gasstorage.dk</a:t>
          </a:r>
          <a:r>
            <a:rPr lang="en-GB" sz="1100">
              <a:solidFill>
                <a:schemeClr val="lt1"/>
              </a:solidFill>
              <a:effectLst/>
              <a:latin typeface="+mn-lt"/>
              <a:ea typeface="+mn-ea"/>
              <a:cs typeface="+mn-cs"/>
            </a:rPr>
            <a:t>  before 12:00</a:t>
          </a:r>
          <a:r>
            <a:rPr lang="en-GB" sz="1100" baseline="0">
              <a:solidFill>
                <a:schemeClr val="lt1"/>
              </a:solidFill>
              <a:effectLst/>
              <a:latin typeface="+mn-lt"/>
              <a:ea typeface="+mn-ea"/>
              <a:cs typeface="+mn-cs"/>
            </a:rPr>
            <a:t> a.m. Danish time on the Auction Date (Auction Rules, clause 4)</a:t>
          </a:r>
          <a:endParaRPr lang="da-DK">
            <a:effectLst/>
          </a:endParaRPr>
        </a:p>
        <a:p>
          <a:endParaRPr lang="en-GB" sz="1100" b="1" u="sng">
            <a:solidFill>
              <a:schemeClr val="lt1"/>
            </a:solidFill>
            <a:effectLst/>
            <a:latin typeface="+mn-lt"/>
            <a:ea typeface="+mn-ea"/>
            <a:cs typeface="+mn-cs"/>
          </a:endParaRPr>
        </a:p>
        <a:p>
          <a:r>
            <a:rPr lang="en-GB" sz="1100" b="1" u="sng">
              <a:solidFill>
                <a:schemeClr val="lt1"/>
              </a:solidFill>
              <a:effectLst/>
              <a:latin typeface="+mn-lt"/>
              <a:ea typeface="+mn-ea"/>
              <a:cs typeface="+mn-cs"/>
            </a:rPr>
            <a:t>Calculations</a:t>
          </a:r>
          <a:endParaRPr lang="da-DK">
            <a:effectLst/>
          </a:endParaRPr>
        </a:p>
        <a:p>
          <a:r>
            <a:rPr lang="en-GB" sz="1100">
              <a:solidFill>
                <a:schemeClr val="lt1"/>
              </a:solidFill>
              <a:effectLst/>
              <a:latin typeface="+mn-lt"/>
              <a:ea typeface="+mn-ea"/>
              <a:cs typeface="+mn-cs"/>
            </a:rPr>
            <a:t> The price per storage year for each bid is calculated in column  “Bid”</a:t>
          </a:r>
          <a:endParaRPr lang="da-DK">
            <a:effectLst/>
          </a:endParaRPr>
        </a:p>
        <a:p>
          <a:r>
            <a:rPr lang="en-GB" sz="1100">
              <a:solidFill>
                <a:schemeClr val="lt1"/>
              </a:solidFill>
              <a:effectLst/>
              <a:latin typeface="+mn-lt"/>
              <a:ea typeface="+mn-ea"/>
              <a:cs typeface="+mn-cs"/>
            </a:rPr>
            <a:t> The total volume cleared at the bid price is calculated in  column “Total volume bid”</a:t>
          </a:r>
          <a:endParaRPr lang="da-DK">
            <a:effectLst/>
          </a:endParaRPr>
        </a:p>
        <a:p>
          <a:r>
            <a:rPr lang="en-GB" sz="1100">
              <a:solidFill>
                <a:schemeClr val="lt1"/>
              </a:solidFill>
              <a:effectLst/>
              <a:latin typeface="+mn-lt"/>
              <a:ea typeface="+mn-ea"/>
              <a:cs typeface="+mn-cs"/>
            </a:rPr>
            <a:t> The total price for the total cleared bid is calculated in column  "Total price"</a:t>
          </a:r>
          <a:endParaRPr lang="da-DK">
            <a:effectLst/>
          </a:endParaRPr>
        </a:p>
        <a:p>
          <a:pPr marL="0" indent="0"/>
          <a:endParaRPr lang="en-GB" sz="1400" b="1">
            <a:solidFill>
              <a:srgbClr val="FDEA71"/>
            </a:solidFill>
            <a:effectLst/>
            <a:latin typeface="+mn-lt"/>
            <a:ea typeface="+mn-ea"/>
            <a:cs typeface="+mn-cs"/>
          </a:endParaRPr>
        </a:p>
      </xdr:txBody>
    </xdr:sp>
    <xdr:clientData/>
  </xdr:twoCellAnchor>
  <xdr:twoCellAnchor>
    <xdr:from>
      <xdr:col>0</xdr:col>
      <xdr:colOff>295275</xdr:colOff>
      <xdr:row>0</xdr:row>
      <xdr:rowOff>133349</xdr:rowOff>
    </xdr:from>
    <xdr:to>
      <xdr:col>2</xdr:col>
      <xdr:colOff>11349</xdr:colOff>
      <xdr:row>4</xdr:row>
      <xdr:rowOff>47624</xdr:rowOff>
    </xdr:to>
    <xdr:pic>
      <xdr:nvPicPr>
        <xdr:cNvPr id="4" name="Picture 129" descr="cid:image002.jpg@01D230FA.F043860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33349"/>
          <a:ext cx="935274"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133349</xdr:rowOff>
    </xdr:from>
    <xdr:to>
      <xdr:col>2</xdr:col>
      <xdr:colOff>11349</xdr:colOff>
      <xdr:row>4</xdr:row>
      <xdr:rowOff>47624</xdr:rowOff>
    </xdr:to>
    <xdr:pic>
      <xdr:nvPicPr>
        <xdr:cNvPr id="3" name="Picture 129" descr="cid:image002.jpg@01D230FA.F0438600">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33349"/>
          <a:ext cx="935274"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161925</xdr:colOff>
      <xdr:row>0</xdr:row>
      <xdr:rowOff>180975</xdr:rowOff>
    </xdr:from>
    <xdr:to>
      <xdr:col>15</xdr:col>
      <xdr:colOff>171450</xdr:colOff>
      <xdr:row>36</xdr:row>
      <xdr:rowOff>76200</xdr:rowOff>
    </xdr:to>
    <xdr:sp macro="" textlink="">
      <xdr:nvSpPr>
        <xdr:cNvPr id="2" name="Rektangel 1">
          <a:extLst>
            <a:ext uri="{FF2B5EF4-FFF2-40B4-BE49-F238E27FC236}">
              <a16:creationId xmlns:a16="http://schemas.microsoft.com/office/drawing/2014/main" id="{D17B43D6-4FCB-44C3-99B2-DE32618BFDF7}"/>
            </a:ext>
          </a:extLst>
        </xdr:cNvPr>
        <xdr:cNvSpPr/>
      </xdr:nvSpPr>
      <xdr:spPr>
        <a:xfrm>
          <a:off x="10525125" y="180975"/>
          <a:ext cx="5810250" cy="6753225"/>
        </a:xfrm>
        <a:prstGeom prst="rect">
          <a:avLst/>
        </a:prstGeom>
        <a:solidFill>
          <a:srgbClr val="415171"/>
        </a:solidFill>
        <a:ln>
          <a:solidFill>
            <a:srgbClr val="7A81A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400" b="1">
              <a:solidFill>
                <a:srgbClr val="FDEA71"/>
              </a:solidFill>
              <a:effectLst/>
              <a:latin typeface="+mn-lt"/>
              <a:ea typeface="+mn-ea"/>
              <a:cs typeface="+mn-cs"/>
            </a:rPr>
            <a:t>ATTENTION:</a:t>
          </a:r>
        </a:p>
        <a:p>
          <a:r>
            <a:rPr lang="en-US" sz="1100" b="0" i="0" baseline="0">
              <a:solidFill>
                <a:schemeClr val="lt1"/>
              </a:solidFill>
              <a:effectLst/>
              <a:latin typeface="+mn-lt"/>
              <a:ea typeface="+mn-ea"/>
              <a:cs typeface="+mn-cs"/>
            </a:rPr>
            <a:t>The Auction is a </a:t>
          </a:r>
          <a:r>
            <a:rPr lang="da-DK" sz="1100" b="1" i="0" u="sng" baseline="0">
              <a:solidFill>
                <a:schemeClr val="lt1"/>
              </a:solidFill>
              <a:effectLst/>
              <a:latin typeface="+mn-lt"/>
              <a:ea typeface="+mn-ea"/>
              <a:cs typeface="+mn-cs"/>
            </a:rPr>
            <a:t>Pay as bid</a:t>
          </a:r>
          <a:r>
            <a:rPr lang="da-DK" sz="1100" b="1" i="0" baseline="0">
              <a:solidFill>
                <a:schemeClr val="lt1"/>
              </a:solidFill>
              <a:effectLst/>
              <a:latin typeface="+mn-lt"/>
              <a:ea typeface="+mn-ea"/>
              <a:cs typeface="+mn-cs"/>
            </a:rPr>
            <a:t> </a:t>
          </a:r>
          <a:r>
            <a:rPr lang="da-DK" sz="1100" b="0" i="0" baseline="0">
              <a:solidFill>
                <a:schemeClr val="lt1"/>
              </a:solidFill>
              <a:effectLst/>
              <a:latin typeface="+mn-lt"/>
              <a:ea typeface="+mn-ea"/>
              <a:cs typeface="+mn-cs"/>
            </a:rPr>
            <a:t>Auction.</a:t>
          </a:r>
          <a:endParaRPr lang="da-DK">
            <a:effectLst/>
          </a:endParaRPr>
        </a:p>
        <a:p>
          <a:r>
            <a:rPr lang="en-GB" sz="1100" b="0" baseline="0">
              <a:solidFill>
                <a:schemeClr val="lt1"/>
              </a:solidFill>
              <a:effectLst/>
              <a:latin typeface="+mn-lt"/>
              <a:ea typeface="+mn-ea"/>
              <a:cs typeface="+mn-cs"/>
            </a:rPr>
            <a:t> </a:t>
          </a:r>
          <a:endParaRPr lang="da-DK">
            <a:effectLst/>
          </a:endParaRPr>
        </a:p>
        <a:p>
          <a:r>
            <a:rPr lang="en-GB" sz="1100" b="0" baseline="0">
              <a:solidFill>
                <a:schemeClr val="lt1"/>
              </a:solidFill>
              <a:effectLst/>
              <a:latin typeface="+mn-lt"/>
              <a:ea typeface="+mn-ea"/>
              <a:cs typeface="+mn-cs"/>
            </a:rPr>
            <a:t>Storage periode is defined in auction rules, clause 5.1. </a:t>
          </a:r>
        </a:p>
        <a:p>
          <a:endParaRPr lang="en-GB" sz="1100" b="1" u="sng" baseline="0">
            <a:solidFill>
              <a:schemeClr val="lt1"/>
            </a:solidFill>
            <a:effectLst/>
            <a:latin typeface="+mn-lt"/>
            <a:ea typeface="+mn-ea"/>
            <a:cs typeface="+mn-cs"/>
          </a:endParaRPr>
        </a:p>
        <a:p>
          <a:r>
            <a:rPr lang="en-GB" sz="1100" b="1" u="sng" baseline="0">
              <a:solidFill>
                <a:schemeClr val="lt1"/>
              </a:solidFill>
              <a:effectLst/>
              <a:latin typeface="+mn-lt"/>
              <a:ea typeface="+mn-ea"/>
              <a:cs typeface="+mn-cs"/>
            </a:rPr>
            <a:t>Allocation</a:t>
          </a:r>
          <a:endParaRPr lang="da-DK">
            <a:effectLst/>
          </a:endParaRPr>
        </a:p>
        <a:p>
          <a:r>
            <a:rPr lang="en-GB" sz="1100" b="0">
              <a:solidFill>
                <a:schemeClr val="lt1"/>
              </a:solidFill>
              <a:effectLst/>
              <a:latin typeface="+mn-lt"/>
              <a:ea typeface="+mn-ea"/>
              <a:cs typeface="+mn-cs"/>
            </a:rPr>
            <a:t>GSD shall sort all Bids from the highest to the lowest price and allocate the offered number of SBUs from the top until no more SBUs are available or no more SBUs are demanded: </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a) If</a:t>
          </a:r>
          <a:r>
            <a:rPr lang="en-GB" sz="1100" b="1">
              <a:solidFill>
                <a:schemeClr val="lt1"/>
              </a:solidFill>
              <a:effectLst/>
              <a:latin typeface="+mn-lt"/>
              <a:ea typeface="+mn-ea"/>
              <a:cs typeface="+mn-cs"/>
            </a:rPr>
            <a:t> </a:t>
          </a:r>
          <a:r>
            <a:rPr lang="en-GB" sz="1100" b="0">
              <a:solidFill>
                <a:schemeClr val="lt1"/>
              </a:solidFill>
              <a:effectLst/>
              <a:latin typeface="+mn-lt"/>
              <a:ea typeface="+mn-ea"/>
              <a:cs typeface="+mn-cs"/>
            </a:rPr>
            <a:t>the total of all received valid Bids exceeds the Maximum Quantity offered in the  auction, the Quantity of the first Bid that causes the Maximum Quantity to be exceeded (the “Exceeding Bid”) will be reduced to a Quantity whereby the Maximum Quantity is no longer exceeded.</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b) The reduction of Quantity will be performed only if a “fill bid” has been declared by the Bidder, who submitted the Exceeding Bid. In case of “fixed volume bid” has been declared for the Exceeding Bid, the Bid will be automatically withdrawn rather than reduced. This is to avoid that the Bidder, who submitted the Exceeding Bid receives only a minor quantity of capacity. </a:t>
          </a:r>
          <a:endParaRPr lang="da-DK">
            <a:effectLst/>
          </a:endParaRPr>
        </a:p>
        <a:p>
          <a:r>
            <a:rPr lang="en-US"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c) If there are identical Bids in price, declared as “fill bid”, which also happened to be Exceeding Bids, GSD shall choose the Bid with the highest Quantity. If both Price and Quantity are identical, the Exceeding Bids will be reduced pro rata their Quantity, rounded to the nearest whole number.</a:t>
          </a:r>
        </a:p>
        <a:p>
          <a:endParaRPr lang="da-DK">
            <a:effectLst/>
          </a:endParaRPr>
        </a:p>
        <a:p>
          <a:pPr eaLnBrk="1" fontAlgn="auto" latinLnBrk="0" hangingPunct="1"/>
          <a:r>
            <a:rPr lang="da-DK" sz="1100" b="1" u="sng">
              <a:solidFill>
                <a:schemeClr val="lt1"/>
              </a:solidFill>
              <a:effectLst/>
              <a:latin typeface="+mn-lt"/>
              <a:ea typeface="+mn-ea"/>
              <a:cs typeface="+mn-cs"/>
            </a:rPr>
            <a:t>Reservation</a:t>
          </a:r>
          <a:r>
            <a:rPr lang="da-DK" sz="1100" b="1" u="sng" baseline="0">
              <a:solidFill>
                <a:schemeClr val="lt1"/>
              </a:solidFill>
              <a:effectLst/>
              <a:latin typeface="+mn-lt"/>
              <a:ea typeface="+mn-ea"/>
              <a:cs typeface="+mn-cs"/>
            </a:rPr>
            <a:t> price</a:t>
          </a:r>
          <a:endParaRPr lang="da-DK">
            <a:effectLst/>
          </a:endParaRPr>
        </a:p>
        <a:p>
          <a:pPr eaLnBrk="1" fontAlgn="auto" latinLnBrk="0" hangingPunct="1"/>
          <a:r>
            <a:rPr lang="en-GB" sz="1100" b="0" baseline="0">
              <a:solidFill>
                <a:schemeClr val="lt1"/>
              </a:solidFill>
              <a:effectLst/>
              <a:latin typeface="+mn-lt"/>
              <a:ea typeface="+mn-ea"/>
              <a:cs typeface="+mn-cs"/>
            </a:rPr>
            <a:t>GSD's Reservation Price </a:t>
          </a:r>
          <a:r>
            <a:rPr lang="en-GB" sz="1100" baseline="0">
              <a:solidFill>
                <a:schemeClr val="lt1"/>
              </a:solidFill>
              <a:effectLst/>
              <a:latin typeface="+mn-lt"/>
              <a:ea typeface="+mn-ea"/>
              <a:cs typeface="+mn-cs"/>
            </a:rPr>
            <a:t>is</a:t>
          </a:r>
          <a:r>
            <a:rPr lang="en-GB" sz="1100" baseline="0">
              <a:solidFill>
                <a:srgbClr val="FF0000"/>
              </a:solidFill>
              <a:effectLst/>
              <a:latin typeface="+mn-lt"/>
              <a:ea typeface="+mn-ea"/>
              <a:cs typeface="+mn-cs"/>
            </a:rPr>
            <a:t> </a:t>
          </a:r>
          <a:r>
            <a:rPr lang="en-GB" sz="1100" baseline="0">
              <a:solidFill>
                <a:schemeClr val="bg1"/>
              </a:solidFill>
              <a:effectLst/>
              <a:latin typeface="+mn-lt"/>
              <a:ea typeface="+mn-ea"/>
              <a:cs typeface="+mn-cs"/>
            </a:rPr>
            <a:t>4.22 €/MWh. </a:t>
          </a:r>
          <a:r>
            <a:rPr lang="en-GB" sz="1100">
              <a:solidFill>
                <a:schemeClr val="lt1"/>
              </a:solidFill>
              <a:effectLst/>
              <a:latin typeface="+mn-lt"/>
              <a:ea typeface="+mn-ea"/>
              <a:cs typeface="+mn-cs"/>
            </a:rPr>
            <a:t>All bids below the reservation price will not be taken in to account in the auction.</a:t>
          </a:r>
          <a:endParaRPr lang="da-DK">
            <a:effectLst/>
          </a:endParaRPr>
        </a:p>
        <a:p>
          <a:r>
            <a:rPr lang="en-GB" sz="1100">
              <a:solidFill>
                <a:schemeClr val="lt1"/>
              </a:solidFill>
              <a:effectLst/>
              <a:latin typeface="+mn-lt"/>
              <a:ea typeface="+mn-ea"/>
              <a:cs typeface="+mn-cs"/>
            </a:rPr>
            <a:t> </a:t>
          </a:r>
          <a:endParaRPr lang="da-DK">
            <a:effectLst/>
          </a:endParaRPr>
        </a:p>
        <a:p>
          <a:r>
            <a:rPr lang="en-GB" sz="1100" b="1" u="sng">
              <a:solidFill>
                <a:schemeClr val="lt1"/>
              </a:solidFill>
              <a:effectLst/>
              <a:latin typeface="+mn-lt"/>
              <a:ea typeface="+mn-ea"/>
              <a:cs typeface="+mn-cs"/>
            </a:rPr>
            <a:t>How to use the bid sheet</a:t>
          </a:r>
          <a:endParaRPr lang="da-DK">
            <a:effectLst/>
          </a:endParaRPr>
        </a:p>
        <a:p>
          <a:r>
            <a:rPr lang="en-GB" sz="1100">
              <a:solidFill>
                <a:schemeClr val="lt1"/>
              </a:solidFill>
              <a:effectLst/>
              <a:latin typeface="+mn-lt"/>
              <a:ea typeface="+mn-ea"/>
              <a:cs typeface="+mn-cs"/>
            </a:rPr>
            <a:t>1</a:t>
          </a:r>
          <a:r>
            <a:rPr lang="en-GB" sz="1100" baseline="0">
              <a:solidFill>
                <a:schemeClr val="lt1"/>
              </a:solidFill>
              <a:effectLst/>
              <a:latin typeface="+mn-lt"/>
              <a:ea typeface="+mn-ea"/>
              <a:cs typeface="+mn-cs"/>
            </a:rPr>
            <a:t> Fill out Company name and contact phone number</a:t>
          </a:r>
          <a:endParaRPr lang="da-DK">
            <a:effectLst/>
          </a:endParaRPr>
        </a:p>
        <a:p>
          <a:r>
            <a:rPr lang="en-GB" sz="1100">
              <a:solidFill>
                <a:schemeClr val="lt1"/>
              </a:solidFill>
              <a:effectLst/>
              <a:latin typeface="+mn-lt"/>
              <a:ea typeface="+mn-ea"/>
              <a:cs typeface="+mn-cs"/>
            </a:rPr>
            <a:t>2 Specify whether</a:t>
          </a:r>
          <a:r>
            <a:rPr lang="en-GB" sz="1100" baseline="0">
              <a:solidFill>
                <a:schemeClr val="lt1"/>
              </a:solidFill>
              <a:effectLst/>
              <a:latin typeface="+mn-lt"/>
              <a:ea typeface="+mn-ea"/>
              <a:cs typeface="+mn-cs"/>
            </a:rPr>
            <a:t> the highest bid is "fixed volume bid"  or "fill bid" (Auction Rules, clause 6.7.) </a:t>
          </a:r>
          <a:endParaRPr lang="da-DK">
            <a:effectLst/>
          </a:endParaRPr>
        </a:p>
        <a:p>
          <a:r>
            <a:rPr lang="en-GB" sz="1100">
              <a:solidFill>
                <a:schemeClr val="lt1"/>
              </a:solidFill>
              <a:effectLst/>
              <a:latin typeface="+mn-lt"/>
              <a:ea typeface="+mn-ea"/>
              <a:cs typeface="+mn-cs"/>
            </a:rPr>
            <a:t>3 Enter the volume (MWh)</a:t>
          </a:r>
          <a:r>
            <a:rPr lang="en-GB" sz="1100" baseline="0">
              <a:solidFill>
                <a:schemeClr val="lt1"/>
              </a:solidFill>
              <a:effectLst/>
              <a:latin typeface="+mn-lt"/>
              <a:ea typeface="+mn-ea"/>
              <a:cs typeface="+mn-cs"/>
            </a:rPr>
            <a:t> in "volume" </a:t>
          </a:r>
          <a:r>
            <a:rPr lang="en-GB" sz="1100">
              <a:solidFill>
                <a:schemeClr val="lt1"/>
              </a:solidFill>
              <a:effectLst/>
              <a:latin typeface="+mn-lt"/>
              <a:ea typeface="+mn-ea"/>
              <a:cs typeface="+mn-cs"/>
            </a:rPr>
            <a:t>and price in "Price" for every bid in the yellow cells</a:t>
          </a:r>
          <a:endParaRPr lang="da-DK">
            <a:effectLst/>
          </a:endParaRPr>
        </a:p>
        <a:p>
          <a:r>
            <a:rPr lang="en-GB" sz="1100">
              <a:solidFill>
                <a:schemeClr val="lt1"/>
              </a:solidFill>
              <a:effectLst/>
              <a:latin typeface="+mn-lt"/>
              <a:ea typeface="+mn-ea"/>
              <a:cs typeface="+mn-cs"/>
            </a:rPr>
            <a:t>4 Bids are to be in descending price</a:t>
          </a:r>
          <a:endParaRPr lang="da-DK">
            <a:effectLst/>
          </a:endParaRPr>
        </a:p>
        <a:p>
          <a:r>
            <a:rPr lang="en-GB" sz="1100">
              <a:solidFill>
                <a:schemeClr val="lt1"/>
              </a:solidFill>
              <a:effectLst/>
              <a:latin typeface="+mn-lt"/>
              <a:ea typeface="+mn-ea"/>
              <a:cs typeface="+mn-cs"/>
            </a:rPr>
            <a:t>5 Save the bid sheet and mail it to </a:t>
          </a:r>
          <a:r>
            <a:rPr lang="en-GB" sz="1100" u="sng">
              <a:solidFill>
                <a:schemeClr val="lt1"/>
              </a:solidFill>
              <a:effectLst/>
              <a:latin typeface="+mn-lt"/>
              <a:ea typeface="+mn-ea"/>
              <a:cs typeface="+mn-cs"/>
            </a:rPr>
            <a:t>contact@gasstorage.dk</a:t>
          </a:r>
          <a:r>
            <a:rPr lang="en-GB" sz="1100">
              <a:solidFill>
                <a:schemeClr val="lt1"/>
              </a:solidFill>
              <a:effectLst/>
              <a:latin typeface="+mn-lt"/>
              <a:ea typeface="+mn-ea"/>
              <a:cs typeface="+mn-cs"/>
            </a:rPr>
            <a:t>  before 12:00</a:t>
          </a:r>
          <a:r>
            <a:rPr lang="en-GB" sz="1100" baseline="0">
              <a:solidFill>
                <a:schemeClr val="lt1"/>
              </a:solidFill>
              <a:effectLst/>
              <a:latin typeface="+mn-lt"/>
              <a:ea typeface="+mn-ea"/>
              <a:cs typeface="+mn-cs"/>
            </a:rPr>
            <a:t> a.m. Danish time on the Auction Date (Auction Rules, clause 4)</a:t>
          </a:r>
          <a:endParaRPr lang="da-DK">
            <a:effectLst/>
          </a:endParaRPr>
        </a:p>
        <a:p>
          <a:endParaRPr lang="en-GB" sz="1100" b="1" u="sng">
            <a:solidFill>
              <a:schemeClr val="lt1"/>
            </a:solidFill>
            <a:effectLst/>
            <a:latin typeface="+mn-lt"/>
            <a:ea typeface="+mn-ea"/>
            <a:cs typeface="+mn-cs"/>
          </a:endParaRPr>
        </a:p>
        <a:p>
          <a:r>
            <a:rPr lang="en-GB" sz="1100" b="1" u="sng">
              <a:solidFill>
                <a:schemeClr val="lt1"/>
              </a:solidFill>
              <a:effectLst/>
              <a:latin typeface="+mn-lt"/>
              <a:ea typeface="+mn-ea"/>
              <a:cs typeface="+mn-cs"/>
            </a:rPr>
            <a:t>Calculations</a:t>
          </a:r>
          <a:endParaRPr lang="da-DK">
            <a:effectLst/>
          </a:endParaRPr>
        </a:p>
        <a:p>
          <a:r>
            <a:rPr lang="en-GB" sz="1100">
              <a:solidFill>
                <a:schemeClr val="lt1"/>
              </a:solidFill>
              <a:effectLst/>
              <a:latin typeface="+mn-lt"/>
              <a:ea typeface="+mn-ea"/>
              <a:cs typeface="+mn-cs"/>
            </a:rPr>
            <a:t> The price per storage year for each bid is calculated in column  “Bid”</a:t>
          </a:r>
          <a:endParaRPr lang="da-DK">
            <a:effectLst/>
          </a:endParaRPr>
        </a:p>
        <a:p>
          <a:r>
            <a:rPr lang="en-GB" sz="1100">
              <a:solidFill>
                <a:schemeClr val="lt1"/>
              </a:solidFill>
              <a:effectLst/>
              <a:latin typeface="+mn-lt"/>
              <a:ea typeface="+mn-ea"/>
              <a:cs typeface="+mn-cs"/>
            </a:rPr>
            <a:t> The total volume cleared at the bid price is calculated in  column “Total volume bid”</a:t>
          </a:r>
          <a:endParaRPr lang="da-DK">
            <a:effectLst/>
          </a:endParaRPr>
        </a:p>
        <a:p>
          <a:r>
            <a:rPr lang="en-GB" sz="1100">
              <a:solidFill>
                <a:schemeClr val="lt1"/>
              </a:solidFill>
              <a:effectLst/>
              <a:latin typeface="+mn-lt"/>
              <a:ea typeface="+mn-ea"/>
              <a:cs typeface="+mn-cs"/>
            </a:rPr>
            <a:t> The total price for the total cleared bid is calculated in column  "Total price"</a:t>
          </a:r>
          <a:endParaRPr lang="da-DK">
            <a:effectLst/>
          </a:endParaRPr>
        </a:p>
        <a:p>
          <a:pPr marL="0" indent="0"/>
          <a:endParaRPr lang="en-GB" sz="1400" b="1">
            <a:solidFill>
              <a:srgbClr val="FDEA7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P33"/>
  <sheetViews>
    <sheetView showGridLines="0" tabSelected="1" workbookViewId="0">
      <selection activeCell="E2" sqref="E2"/>
    </sheetView>
  </sheetViews>
  <sheetFormatPr defaultColWidth="9.109375" defaultRowHeight="14.4" x14ac:dyDescent="0.3"/>
  <cols>
    <col min="1" max="2" width="9.109375" style="1"/>
    <col min="3" max="3" width="3.33203125" style="1" customWidth="1"/>
    <col min="4" max="4" width="20.33203125" style="1" customWidth="1"/>
    <col min="5" max="5" width="15.5546875" style="1" bestFit="1" customWidth="1"/>
    <col min="6" max="6" width="19.109375" style="1" customWidth="1"/>
    <col min="7" max="7" width="28.33203125" style="1" bestFit="1" customWidth="1"/>
    <col min="8" max="8" width="17.33203125" style="1" bestFit="1" customWidth="1"/>
    <col min="9" max="9" width="26" style="1" bestFit="1" customWidth="1"/>
    <col min="10" max="10" width="17.77734375" style="1" customWidth="1"/>
    <col min="11" max="11" width="22" style="1" customWidth="1"/>
    <col min="12" max="12" width="17.44140625" style="1" bestFit="1" customWidth="1"/>
    <col min="13" max="13" width="14.109375" style="1" customWidth="1"/>
    <col min="14" max="14" width="15.6640625" style="1" customWidth="1"/>
    <col min="15" max="15" width="17.6640625" style="1" bestFit="1" customWidth="1"/>
    <col min="16" max="16384" width="9.109375" style="1"/>
  </cols>
  <sheetData>
    <row r="1" spans="4:16" x14ac:dyDescent="0.3">
      <c r="J1" s="5"/>
      <c r="K1" s="6"/>
      <c r="L1" s="6"/>
      <c r="M1" s="6"/>
      <c r="N1" s="6"/>
      <c r="O1"/>
      <c r="P1"/>
    </row>
    <row r="2" spans="4:16" x14ac:dyDescent="0.3">
      <c r="D2" s="13" t="s">
        <v>0</v>
      </c>
      <c r="E2" s="14" t="s">
        <v>1</v>
      </c>
      <c r="G2" s="28" t="s">
        <v>14</v>
      </c>
      <c r="H2" s="25" t="s">
        <v>7</v>
      </c>
      <c r="I2" s="25" t="s">
        <v>11</v>
      </c>
      <c r="J2" s="25" t="s">
        <v>12</v>
      </c>
      <c r="K2" s="11"/>
      <c r="L2" s="6"/>
      <c r="M2" s="6"/>
      <c r="N2" s="6"/>
      <c r="O2"/>
      <c r="P2"/>
    </row>
    <row r="3" spans="4:16" x14ac:dyDescent="0.3">
      <c r="D3" s="13" t="s">
        <v>2</v>
      </c>
      <c r="E3" s="14" t="s">
        <v>5</v>
      </c>
      <c r="G3" s="16" t="s">
        <v>14</v>
      </c>
      <c r="H3" s="29" t="s">
        <v>25</v>
      </c>
      <c r="I3" s="30" t="s">
        <v>26</v>
      </c>
      <c r="J3" s="30" t="s">
        <v>26</v>
      </c>
      <c r="K3" s="6"/>
      <c r="L3" s="6"/>
      <c r="M3" s="6"/>
      <c r="N3" s="6"/>
      <c r="O3"/>
      <c r="P3"/>
    </row>
    <row r="4" spans="4:16" ht="15" customHeight="1" x14ac:dyDescent="0.3">
      <c r="D4" s="13" t="s">
        <v>9</v>
      </c>
      <c r="E4" s="14" t="s">
        <v>1</v>
      </c>
      <c r="G4" s="16" t="s">
        <v>15</v>
      </c>
      <c r="H4" s="26" t="s">
        <v>13</v>
      </c>
      <c r="I4" s="26" t="s">
        <v>23</v>
      </c>
      <c r="J4" s="26" t="s">
        <v>23</v>
      </c>
      <c r="K4"/>
      <c r="L4"/>
      <c r="M4" s="9"/>
      <c r="N4" s="8"/>
      <c r="O4"/>
      <c r="P4"/>
    </row>
    <row r="5" spans="4:16" x14ac:dyDescent="0.3">
      <c r="G5" s="16"/>
      <c r="H5" s="26"/>
      <c r="I5" s="26" t="s">
        <v>24</v>
      </c>
      <c r="J5" s="26" t="s">
        <v>24</v>
      </c>
      <c r="K5" s="7"/>
      <c r="L5" s="10"/>
      <c r="M5" s="10"/>
      <c r="N5" s="7"/>
      <c r="O5"/>
      <c r="P5"/>
    </row>
    <row r="6" spans="4:16" x14ac:dyDescent="0.3">
      <c r="D6" s="13" t="s">
        <v>19</v>
      </c>
      <c r="E6" s="14"/>
      <c r="F6" s="4"/>
      <c r="L6" s="2"/>
      <c r="M6" s="2"/>
      <c r="N6" s="2"/>
    </row>
    <row r="7" spans="4:16" x14ac:dyDescent="0.3">
      <c r="F7" s="4"/>
      <c r="L7" s="2"/>
      <c r="M7" s="2"/>
      <c r="N7" s="2"/>
    </row>
    <row r="8" spans="4:16" x14ac:dyDescent="0.3">
      <c r="D8" s="13" t="s">
        <v>6</v>
      </c>
      <c r="E8" s="13" t="s">
        <v>4</v>
      </c>
      <c r="F8" s="13" t="s">
        <v>10</v>
      </c>
      <c r="G8" s="13" t="s">
        <v>21</v>
      </c>
      <c r="H8" s="13" t="s">
        <v>3</v>
      </c>
      <c r="I8" s="13" t="s">
        <v>20</v>
      </c>
    </row>
    <row r="9" spans="4:16" x14ac:dyDescent="0.3">
      <c r="D9" s="15" t="str">
        <f t="shared" ref="D9:D28" si="0">IF(F9&gt;0,$E$2,"")</f>
        <v/>
      </c>
      <c r="E9" s="15">
        <v>1</v>
      </c>
      <c r="F9" s="23"/>
      <c r="G9" s="22"/>
      <c r="H9" s="17" t="str">
        <f>+IF(F9&gt;0,SUM($F$9:F9),"")</f>
        <v/>
      </c>
      <c r="I9" s="27" t="str">
        <f>IF(G9="","",+F9*G9)</f>
        <v/>
      </c>
      <c r="J9" s="19"/>
    </row>
    <row r="10" spans="4:16" x14ac:dyDescent="0.3">
      <c r="D10" s="15" t="str">
        <f t="shared" si="0"/>
        <v/>
      </c>
      <c r="E10" s="15">
        <v>2</v>
      </c>
      <c r="F10" s="23"/>
      <c r="G10" s="22"/>
      <c r="H10" s="17" t="str">
        <f>+IF(F10&gt;0,SUM($F$9:F10),"")</f>
        <v/>
      </c>
      <c r="I10" s="27" t="str">
        <f>IF(G10="","",+I9+F10*G10)</f>
        <v/>
      </c>
      <c r="J10" s="19"/>
    </row>
    <row r="11" spans="4:16" x14ac:dyDescent="0.3">
      <c r="D11" s="15" t="str">
        <f t="shared" si="0"/>
        <v/>
      </c>
      <c r="E11" s="15">
        <v>3</v>
      </c>
      <c r="F11" s="23"/>
      <c r="G11" s="22"/>
      <c r="H11" s="17" t="str">
        <f>+IF(F11&gt;0,SUM($F$9:F11),"")</f>
        <v/>
      </c>
      <c r="I11" s="27" t="str">
        <f t="shared" ref="I11:I28" si="1">IF(G11="","",+I10+F11*G11)</f>
        <v/>
      </c>
      <c r="J11" s="19"/>
    </row>
    <row r="12" spans="4:16" x14ac:dyDescent="0.3">
      <c r="D12" s="15" t="str">
        <f t="shared" si="0"/>
        <v/>
      </c>
      <c r="E12" s="15">
        <v>4</v>
      </c>
      <c r="F12" s="23"/>
      <c r="G12" s="22"/>
      <c r="H12" s="17" t="str">
        <f>+IF(F12&gt;0,SUM($F$9:F12),"")</f>
        <v/>
      </c>
      <c r="I12" s="27" t="str">
        <f t="shared" si="1"/>
        <v/>
      </c>
      <c r="J12" s="19"/>
    </row>
    <row r="13" spans="4:16" x14ac:dyDescent="0.3">
      <c r="D13" s="15" t="str">
        <f t="shared" si="0"/>
        <v/>
      </c>
      <c r="E13" s="15">
        <v>5</v>
      </c>
      <c r="F13" s="23"/>
      <c r="G13" s="22"/>
      <c r="H13" s="17" t="str">
        <f>+IF(F13&gt;0,SUM($F$9:F13),"")</f>
        <v/>
      </c>
      <c r="I13" s="27" t="str">
        <f t="shared" si="1"/>
        <v/>
      </c>
      <c r="J13" s="19"/>
    </row>
    <row r="14" spans="4:16" x14ac:dyDescent="0.3">
      <c r="D14" s="15" t="str">
        <f t="shared" si="0"/>
        <v/>
      </c>
      <c r="E14" s="15">
        <v>6</v>
      </c>
      <c r="F14" s="23"/>
      <c r="G14" s="22"/>
      <c r="H14" s="17" t="str">
        <f>+IF(F14&gt;0,SUM($F$9:F14),"")</f>
        <v/>
      </c>
      <c r="I14" s="27" t="str">
        <f t="shared" si="1"/>
        <v/>
      </c>
      <c r="J14" s="19"/>
    </row>
    <row r="15" spans="4:16" x14ac:dyDescent="0.3">
      <c r="D15" s="15" t="str">
        <f t="shared" si="0"/>
        <v/>
      </c>
      <c r="E15" s="15">
        <v>7</v>
      </c>
      <c r="F15" s="23"/>
      <c r="G15" s="22"/>
      <c r="H15" s="17" t="str">
        <f>+IF(F15&gt;0,SUM($F$9:F15),"")</f>
        <v/>
      </c>
      <c r="I15" s="27" t="str">
        <f t="shared" si="1"/>
        <v/>
      </c>
      <c r="J15" s="19"/>
    </row>
    <row r="16" spans="4:16" x14ac:dyDescent="0.3">
      <c r="D16" s="15" t="str">
        <f t="shared" si="0"/>
        <v/>
      </c>
      <c r="E16" s="15">
        <v>8</v>
      </c>
      <c r="F16" s="23"/>
      <c r="G16" s="22"/>
      <c r="H16" s="17" t="str">
        <f>+IF(F16&gt;0,SUM($F$9:F16),"")</f>
        <v/>
      </c>
      <c r="I16" s="27" t="str">
        <f t="shared" si="1"/>
        <v/>
      </c>
      <c r="J16" s="19"/>
    </row>
    <row r="17" spans="4:9" x14ac:dyDescent="0.3">
      <c r="D17" s="15" t="str">
        <f t="shared" si="0"/>
        <v/>
      </c>
      <c r="E17" s="15">
        <v>9</v>
      </c>
      <c r="F17" s="23"/>
      <c r="G17" s="22"/>
      <c r="H17" s="17" t="str">
        <f>+IF(F17&gt;0,SUM($F$9:F17),"")</f>
        <v/>
      </c>
      <c r="I17" s="27" t="str">
        <f t="shared" si="1"/>
        <v/>
      </c>
    </row>
    <row r="18" spans="4:9" x14ac:dyDescent="0.3">
      <c r="D18" s="15" t="str">
        <f t="shared" si="0"/>
        <v/>
      </c>
      <c r="E18" s="15">
        <v>10</v>
      </c>
      <c r="F18" s="23"/>
      <c r="G18" s="22"/>
      <c r="H18" s="17" t="str">
        <f>+IF(F18&gt;0,SUM($F$9:F18),"")</f>
        <v/>
      </c>
      <c r="I18" s="27" t="str">
        <f t="shared" si="1"/>
        <v/>
      </c>
    </row>
    <row r="19" spans="4:9" x14ac:dyDescent="0.3">
      <c r="D19" s="15" t="str">
        <f t="shared" si="0"/>
        <v/>
      </c>
      <c r="E19" s="15">
        <v>11</v>
      </c>
      <c r="F19" s="23"/>
      <c r="G19" s="22"/>
      <c r="H19" s="17" t="str">
        <f>+IF(F19&gt;0,SUM($F$9:F19),"")</f>
        <v/>
      </c>
      <c r="I19" s="27" t="str">
        <f t="shared" si="1"/>
        <v/>
      </c>
    </row>
    <row r="20" spans="4:9" x14ac:dyDescent="0.3">
      <c r="D20" s="15" t="str">
        <f t="shared" si="0"/>
        <v/>
      </c>
      <c r="E20" s="15">
        <v>12</v>
      </c>
      <c r="F20" s="23"/>
      <c r="G20" s="22"/>
      <c r="H20" s="17" t="str">
        <f>+IF(F20&gt;0,SUM($F$9:F20),"")</f>
        <v/>
      </c>
      <c r="I20" s="27" t="str">
        <f t="shared" si="1"/>
        <v/>
      </c>
    </row>
    <row r="21" spans="4:9" x14ac:dyDescent="0.3">
      <c r="D21" s="15" t="str">
        <f t="shared" si="0"/>
        <v/>
      </c>
      <c r="E21" s="15">
        <v>13</v>
      </c>
      <c r="F21" s="23"/>
      <c r="G21" s="22"/>
      <c r="H21" s="17" t="str">
        <f>+IF(F21&gt;0,SUM($F$9:F21),"")</f>
        <v/>
      </c>
      <c r="I21" s="27" t="str">
        <f t="shared" si="1"/>
        <v/>
      </c>
    </row>
    <row r="22" spans="4:9" x14ac:dyDescent="0.3">
      <c r="D22" s="15" t="str">
        <f t="shared" si="0"/>
        <v/>
      </c>
      <c r="E22" s="15">
        <v>14</v>
      </c>
      <c r="F22" s="23"/>
      <c r="G22" s="22"/>
      <c r="H22" s="17" t="str">
        <f>+IF(F22&gt;0,SUM($F$9:F22),"")</f>
        <v/>
      </c>
      <c r="I22" s="27" t="str">
        <f t="shared" si="1"/>
        <v/>
      </c>
    </row>
    <row r="23" spans="4:9" x14ac:dyDescent="0.3">
      <c r="D23" s="15" t="str">
        <f t="shared" si="0"/>
        <v/>
      </c>
      <c r="E23" s="15">
        <v>15</v>
      </c>
      <c r="F23" s="23"/>
      <c r="G23" s="22"/>
      <c r="H23" s="17" t="str">
        <f>+IF(F23&gt;0,SUM($F$9:F23),"")</f>
        <v/>
      </c>
      <c r="I23" s="27" t="str">
        <f t="shared" si="1"/>
        <v/>
      </c>
    </row>
    <row r="24" spans="4:9" x14ac:dyDescent="0.3">
      <c r="D24" s="15" t="str">
        <f t="shared" si="0"/>
        <v/>
      </c>
      <c r="E24" s="15">
        <v>16</v>
      </c>
      <c r="F24" s="23"/>
      <c r="G24" s="22"/>
      <c r="H24" s="17" t="str">
        <f>+IF(F24&gt;0,SUM($F$9:F24),"")</f>
        <v/>
      </c>
      <c r="I24" s="27" t="str">
        <f t="shared" si="1"/>
        <v/>
      </c>
    </row>
    <row r="25" spans="4:9" x14ac:dyDescent="0.3">
      <c r="D25" s="15" t="str">
        <f t="shared" si="0"/>
        <v/>
      </c>
      <c r="E25" s="15">
        <v>17</v>
      </c>
      <c r="F25" s="23"/>
      <c r="G25" s="22"/>
      <c r="H25" s="17" t="str">
        <f>+IF(F25&gt;0,SUM($F$9:F25),"")</f>
        <v/>
      </c>
      <c r="I25" s="27" t="str">
        <f t="shared" si="1"/>
        <v/>
      </c>
    </row>
    <row r="26" spans="4:9" x14ac:dyDescent="0.3">
      <c r="D26" s="15" t="str">
        <f t="shared" si="0"/>
        <v/>
      </c>
      <c r="E26" s="15">
        <v>18</v>
      </c>
      <c r="F26" s="23"/>
      <c r="G26" s="22"/>
      <c r="H26" s="17" t="str">
        <f>+IF(F26&gt;0,SUM($F$9:F26),"")</f>
        <v/>
      </c>
      <c r="I26" s="27" t="str">
        <f t="shared" si="1"/>
        <v/>
      </c>
    </row>
    <row r="27" spans="4:9" x14ac:dyDescent="0.3">
      <c r="D27" s="15" t="str">
        <f t="shared" si="0"/>
        <v/>
      </c>
      <c r="E27" s="15">
        <v>19</v>
      </c>
      <c r="F27" s="23"/>
      <c r="G27" s="22"/>
      <c r="H27" s="17" t="str">
        <f>+IF(F27&gt;0,SUM($F$9:F27),"")</f>
        <v/>
      </c>
      <c r="I27" s="27" t="str">
        <f t="shared" si="1"/>
        <v/>
      </c>
    </row>
    <row r="28" spans="4:9" x14ac:dyDescent="0.3">
      <c r="D28" s="15" t="str">
        <f t="shared" si="0"/>
        <v/>
      </c>
      <c r="E28" s="15">
        <v>20</v>
      </c>
      <c r="F28" s="23"/>
      <c r="G28" s="22"/>
      <c r="H28" s="17" t="str">
        <f>+IF(F28&gt;0,SUM($F$9:F28),"")</f>
        <v/>
      </c>
      <c r="I28" s="27" t="str">
        <f t="shared" si="1"/>
        <v/>
      </c>
    </row>
    <row r="29" spans="4:9" x14ac:dyDescent="0.3">
      <c r="F29" s="19"/>
    </row>
    <row r="30" spans="4:9" x14ac:dyDescent="0.3">
      <c r="F30" s="18"/>
    </row>
    <row r="33" spans="4:4" x14ac:dyDescent="0.3">
      <c r="D33" s="3"/>
    </row>
  </sheetData>
  <sheetProtection algorithmName="SHA-512" hashValue="6jHKJbYY3orwbQJTv4ttBa61cq3m2Cthj1Wy41+4ecotjnTYx5aaZ1NIQ8977yQph99C8C18RvOsR2dZqRnjdw==" saltValue="2Kj90UXumw/RNdp4qAodCA==" spinCount="100000" sheet="1" selectLockedCells="1"/>
  <sortState xmlns:xlrd2="http://schemas.microsoft.com/office/spreadsheetml/2017/richdata2" ref="F9:G28">
    <sortCondition descending="1" ref="G9:G28"/>
  </sortState>
  <dataValidations count="6">
    <dataValidation type="whole" allowBlank="1" showErrorMessage="1" errorTitle="Only Integer value" error="Value must be integer between 0 and 1,500,000" promptTitle="Volume" prompt="Total volume must not exceed 1,200,000 MWh" sqref="F9:F28" xr:uid="{00000000-0002-0000-0000-000000000000}">
      <formula1>1</formula1>
      <formula2>1500000</formula2>
    </dataValidation>
    <dataValidation type="whole" operator="lessThanOrEqual" allowBlank="1" showInputMessage="1" showErrorMessage="1" error="Total amount must not exceed 1,000,000 MWh_x000a_" sqref="F30" xr:uid="{00000000-0002-0000-0000-000001000000}">
      <formula1>1000000</formula1>
    </dataValidation>
    <dataValidation type="whole" operator="lessThan" allowBlank="1" showInputMessage="1" showErrorMessage="1" sqref="J9:J28" xr:uid="{00000000-0002-0000-0000-000003000000}">
      <formula1>1000001</formula1>
    </dataValidation>
    <dataValidation type="whole" operator="lessThanOrEqual" allowBlank="1" showInputMessage="1" showErrorMessage="1" errorTitle="Total volume bid" error="Sum of volume must not exceeding 1,200,000_x000a_" sqref="H9:H28" xr:uid="{00000000-0002-0000-0000-000004000000}">
      <formula1>1200000</formula1>
    </dataValidation>
    <dataValidation type="whole" operator="lessThan" allowBlank="1" showErrorMessage="1" errorTitle="To high volume" error="To high_x000a_" sqref="F29" xr:uid="{00000000-0002-0000-0000-000005000000}">
      <formula1>1200000</formula1>
    </dataValidation>
    <dataValidation sqref="G9:G28" xr:uid="{C23B3293-E9EB-4E07-A725-FB1D10B808F4}"/>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P36"/>
  <sheetViews>
    <sheetView showGridLines="0" workbookViewId="0">
      <selection activeCell="E2" sqref="E2"/>
    </sheetView>
  </sheetViews>
  <sheetFormatPr defaultColWidth="9.109375" defaultRowHeight="14.4" x14ac:dyDescent="0.3"/>
  <cols>
    <col min="1" max="2" width="9.109375" style="1"/>
    <col min="3" max="3" width="3.33203125" style="1" customWidth="1"/>
    <col min="4" max="4" width="20.77734375" style="1" customWidth="1"/>
    <col min="5" max="5" width="15.5546875" style="1" bestFit="1" customWidth="1"/>
    <col min="6" max="6" width="16.6640625" style="1" customWidth="1"/>
    <col min="7" max="7" width="28.33203125" style="1" bestFit="1" customWidth="1"/>
    <col min="8" max="8" width="16.44140625" style="1" bestFit="1" customWidth="1"/>
    <col min="9" max="9" width="26" style="1" bestFit="1" customWidth="1"/>
    <col min="10" max="10" width="18.5546875" style="1" customWidth="1"/>
    <col min="11" max="11" width="22" style="1" customWidth="1"/>
    <col min="12" max="12" width="17.44140625" style="1" bestFit="1" customWidth="1"/>
    <col min="13" max="13" width="14.109375" style="1" customWidth="1"/>
    <col min="14" max="14" width="15.6640625" style="1" customWidth="1"/>
    <col min="15" max="15" width="17.6640625" style="1" bestFit="1" customWidth="1"/>
    <col min="16" max="16384" width="9.109375" style="1"/>
  </cols>
  <sheetData>
    <row r="1" spans="4:16" x14ac:dyDescent="0.3">
      <c r="J1" s="5"/>
      <c r="K1" s="6"/>
      <c r="L1" s="6"/>
      <c r="M1" s="6"/>
      <c r="N1" s="6"/>
      <c r="O1"/>
      <c r="P1"/>
    </row>
    <row r="2" spans="4:16" x14ac:dyDescent="0.3">
      <c r="D2" s="13" t="s">
        <v>0</v>
      </c>
      <c r="E2" s="14" t="s">
        <v>8</v>
      </c>
      <c r="G2" s="28" t="s">
        <v>14</v>
      </c>
      <c r="H2" s="25" t="s">
        <v>7</v>
      </c>
      <c r="I2" s="25" t="s">
        <v>11</v>
      </c>
      <c r="J2" s="25" t="s">
        <v>12</v>
      </c>
      <c r="K2" s="11"/>
      <c r="L2" s="6"/>
      <c r="M2" s="6"/>
      <c r="N2" s="6"/>
      <c r="O2"/>
      <c r="P2"/>
    </row>
    <row r="3" spans="4:16" x14ac:dyDescent="0.3">
      <c r="D3" s="13" t="s">
        <v>2</v>
      </c>
      <c r="E3" s="20" t="s">
        <v>16</v>
      </c>
      <c r="G3" s="16" t="s">
        <v>14</v>
      </c>
      <c r="H3" s="29" t="s">
        <v>25</v>
      </c>
      <c r="I3" s="30" t="s">
        <v>26</v>
      </c>
      <c r="J3" s="30" t="s">
        <v>26</v>
      </c>
      <c r="K3" s="12"/>
      <c r="L3" s="6"/>
      <c r="M3" s="6"/>
      <c r="N3" s="6"/>
      <c r="O3"/>
      <c r="P3"/>
    </row>
    <row r="4" spans="4:16" ht="15" customHeight="1" x14ac:dyDescent="0.3">
      <c r="D4" s="13" t="s">
        <v>9</v>
      </c>
      <c r="E4" s="14" t="s">
        <v>17</v>
      </c>
      <c r="G4" s="16" t="s">
        <v>15</v>
      </c>
      <c r="H4" s="26" t="s">
        <v>13</v>
      </c>
      <c r="I4" s="26" t="s">
        <v>23</v>
      </c>
      <c r="J4" s="26" t="s">
        <v>23</v>
      </c>
      <c r="K4"/>
      <c r="L4" s="9"/>
      <c r="M4" s="9"/>
      <c r="N4" s="8"/>
      <c r="O4"/>
      <c r="P4"/>
    </row>
    <row r="5" spans="4:16" x14ac:dyDescent="0.3">
      <c r="G5" s="16"/>
      <c r="H5" s="26"/>
      <c r="I5" s="26" t="s">
        <v>24</v>
      </c>
      <c r="J5" s="26" t="s">
        <v>24</v>
      </c>
      <c r="K5" s="7"/>
      <c r="L5" s="10"/>
      <c r="M5" s="10"/>
      <c r="N5" s="7"/>
      <c r="O5"/>
      <c r="P5"/>
    </row>
    <row r="6" spans="4:16" x14ac:dyDescent="0.3">
      <c r="D6" s="13" t="s">
        <v>19</v>
      </c>
      <c r="E6" s="14" t="s">
        <v>18</v>
      </c>
      <c r="F6" s="4"/>
      <c r="L6" s="2"/>
      <c r="M6" s="2"/>
      <c r="N6" s="2"/>
    </row>
    <row r="7" spans="4:16" x14ac:dyDescent="0.3">
      <c r="F7" s="4"/>
      <c r="L7" s="2"/>
      <c r="M7" s="2"/>
      <c r="N7" s="2"/>
    </row>
    <row r="8" spans="4:16" x14ac:dyDescent="0.3">
      <c r="D8" s="13" t="s">
        <v>6</v>
      </c>
      <c r="E8" s="13" t="s">
        <v>4</v>
      </c>
      <c r="F8" s="13" t="s">
        <v>10</v>
      </c>
      <c r="G8" s="13" t="s">
        <v>22</v>
      </c>
      <c r="H8" s="13" t="s">
        <v>3</v>
      </c>
      <c r="I8" s="28" t="s">
        <v>20</v>
      </c>
    </row>
    <row r="9" spans="4:16" x14ac:dyDescent="0.3">
      <c r="D9" s="15" t="str">
        <f t="shared" ref="D9:D28" si="0">IF(F9&gt;0,$E$2,"")</f>
        <v>Energicia</v>
      </c>
      <c r="E9" s="15">
        <v>1</v>
      </c>
      <c r="F9" s="23">
        <v>10000</v>
      </c>
      <c r="G9" s="22">
        <v>4.75</v>
      </c>
      <c r="H9" s="17">
        <f>+IF(F9&gt;0,SUM($F$9:F9),"")</f>
        <v>10000</v>
      </c>
      <c r="I9" s="27">
        <f>IF(G9="","",+F9*G9)</f>
        <v>47500</v>
      </c>
      <c r="J9" s="19"/>
    </row>
    <row r="10" spans="4:16" x14ac:dyDescent="0.3">
      <c r="D10" s="15" t="str">
        <f t="shared" si="0"/>
        <v>Energicia</v>
      </c>
      <c r="E10" s="15">
        <v>2</v>
      </c>
      <c r="F10" s="23">
        <v>10000</v>
      </c>
      <c r="G10" s="22">
        <v>4.7</v>
      </c>
      <c r="H10" s="17">
        <f>+IF(F10&gt;0,SUM($F$9:F10),"")</f>
        <v>20000</v>
      </c>
      <c r="I10" s="27">
        <f>IF(G10="","",+I9+F10*G10)</f>
        <v>94500</v>
      </c>
      <c r="J10" s="19"/>
    </row>
    <row r="11" spans="4:16" x14ac:dyDescent="0.3">
      <c r="D11" s="15" t="str">
        <f t="shared" si="0"/>
        <v>Energicia</v>
      </c>
      <c r="E11" s="15">
        <v>3</v>
      </c>
      <c r="F11" s="23">
        <v>10000</v>
      </c>
      <c r="G11" s="22">
        <v>4.6500000000000004</v>
      </c>
      <c r="H11" s="17">
        <f>+IF(F11&gt;0,SUM($F$9:F11),"")</f>
        <v>30000</v>
      </c>
      <c r="I11" s="27">
        <f t="shared" ref="I11:I28" si="1">IF(G11="","",+I10+F11*G11)</f>
        <v>141000</v>
      </c>
      <c r="J11" s="19"/>
    </row>
    <row r="12" spans="4:16" x14ac:dyDescent="0.3">
      <c r="D12" s="15" t="str">
        <f t="shared" si="0"/>
        <v>Energicia</v>
      </c>
      <c r="E12" s="15">
        <v>4</v>
      </c>
      <c r="F12" s="23">
        <v>10000</v>
      </c>
      <c r="G12" s="22">
        <v>4.5999999999999996</v>
      </c>
      <c r="H12" s="17">
        <f>+IF(F12&gt;0,SUM($F$9:F12),"")</f>
        <v>40000</v>
      </c>
      <c r="I12" s="27">
        <f t="shared" si="1"/>
        <v>187000</v>
      </c>
      <c r="J12" s="19"/>
    </row>
    <row r="13" spans="4:16" x14ac:dyDescent="0.3">
      <c r="D13" s="15" t="str">
        <f t="shared" si="0"/>
        <v>Energicia</v>
      </c>
      <c r="E13" s="15">
        <v>5</v>
      </c>
      <c r="F13" s="23">
        <v>10000</v>
      </c>
      <c r="G13" s="22">
        <v>4.55</v>
      </c>
      <c r="H13" s="17">
        <f>+IF(F13&gt;0,SUM($F$9:F13),"")</f>
        <v>50000</v>
      </c>
      <c r="I13" s="27">
        <f t="shared" si="1"/>
        <v>232500</v>
      </c>
      <c r="J13" s="19"/>
    </row>
    <row r="14" spans="4:16" x14ac:dyDescent="0.3">
      <c r="D14" s="15" t="str">
        <f t="shared" si="0"/>
        <v>Energicia</v>
      </c>
      <c r="E14" s="15">
        <v>6</v>
      </c>
      <c r="F14" s="23">
        <v>35000</v>
      </c>
      <c r="G14" s="22">
        <v>4.22</v>
      </c>
      <c r="H14" s="17">
        <f>+IF(F14&gt;0,SUM($F$9:F14),"")</f>
        <v>85000</v>
      </c>
      <c r="I14" s="27">
        <f t="shared" si="1"/>
        <v>380200</v>
      </c>
      <c r="J14" s="19"/>
    </row>
    <row r="15" spans="4:16" x14ac:dyDescent="0.3">
      <c r="D15" s="15" t="str">
        <f t="shared" si="0"/>
        <v/>
      </c>
      <c r="E15" s="15">
        <v>7</v>
      </c>
      <c r="F15" s="23"/>
      <c r="G15" s="22"/>
      <c r="H15" s="17" t="str">
        <f>+IF(F15&gt;0,SUM($F$9:F15),"")</f>
        <v/>
      </c>
      <c r="I15" s="27" t="str">
        <f t="shared" si="1"/>
        <v/>
      </c>
      <c r="J15" s="19"/>
    </row>
    <row r="16" spans="4:16" x14ac:dyDescent="0.3">
      <c r="D16" s="15" t="str">
        <f t="shared" si="0"/>
        <v/>
      </c>
      <c r="E16" s="15">
        <v>8</v>
      </c>
      <c r="F16" s="23"/>
      <c r="G16" s="22"/>
      <c r="H16" s="17" t="str">
        <f>+IF(F16&gt;0,SUM($F$9:F16),"")</f>
        <v/>
      </c>
      <c r="I16" s="27" t="str">
        <f t="shared" si="1"/>
        <v/>
      </c>
      <c r="J16" s="19"/>
    </row>
    <row r="17" spans="4:9" x14ac:dyDescent="0.3">
      <c r="D17" s="15" t="str">
        <f t="shared" si="0"/>
        <v/>
      </c>
      <c r="E17" s="15">
        <v>9</v>
      </c>
      <c r="F17" s="23"/>
      <c r="G17" s="22"/>
      <c r="H17" s="17" t="str">
        <f>+IF(F17&gt;0,SUM($F$9:F17),"")</f>
        <v/>
      </c>
      <c r="I17" s="27" t="str">
        <f t="shared" si="1"/>
        <v/>
      </c>
    </row>
    <row r="18" spans="4:9" x14ac:dyDescent="0.3">
      <c r="D18" s="15" t="str">
        <f t="shared" si="0"/>
        <v/>
      </c>
      <c r="E18" s="15">
        <v>10</v>
      </c>
      <c r="F18" s="23"/>
      <c r="G18" s="22"/>
      <c r="H18" s="17" t="str">
        <f>+IF(F18&gt;0,SUM($F$9:F18),"")</f>
        <v/>
      </c>
      <c r="I18" s="27" t="str">
        <f t="shared" si="1"/>
        <v/>
      </c>
    </row>
    <row r="19" spans="4:9" x14ac:dyDescent="0.3">
      <c r="D19" s="15" t="str">
        <f t="shared" si="0"/>
        <v/>
      </c>
      <c r="E19" s="15">
        <v>11</v>
      </c>
      <c r="F19" s="23"/>
      <c r="G19" s="22"/>
      <c r="H19" s="17" t="str">
        <f>+IF(F19&gt;0,SUM($F$9:F19),"")</f>
        <v/>
      </c>
      <c r="I19" s="27" t="str">
        <f t="shared" si="1"/>
        <v/>
      </c>
    </row>
    <row r="20" spans="4:9" x14ac:dyDescent="0.3">
      <c r="D20" s="15" t="str">
        <f t="shared" si="0"/>
        <v/>
      </c>
      <c r="E20" s="15">
        <v>12</v>
      </c>
      <c r="F20" s="23"/>
      <c r="G20" s="22"/>
      <c r="H20" s="17" t="str">
        <f>+IF(F20&gt;0,SUM($F$9:F20),"")</f>
        <v/>
      </c>
      <c r="I20" s="27" t="str">
        <f t="shared" si="1"/>
        <v/>
      </c>
    </row>
    <row r="21" spans="4:9" x14ac:dyDescent="0.3">
      <c r="D21" s="15" t="str">
        <f t="shared" si="0"/>
        <v/>
      </c>
      <c r="E21" s="15">
        <v>13</v>
      </c>
      <c r="F21" s="23"/>
      <c r="G21" s="22"/>
      <c r="H21" s="17" t="str">
        <f>+IF(F21&gt;0,SUM($F$9:F21),"")</f>
        <v/>
      </c>
      <c r="I21" s="27" t="str">
        <f t="shared" si="1"/>
        <v/>
      </c>
    </row>
    <row r="22" spans="4:9" x14ac:dyDescent="0.3">
      <c r="D22" s="15" t="str">
        <f t="shared" si="0"/>
        <v/>
      </c>
      <c r="E22" s="15">
        <v>14</v>
      </c>
      <c r="F22" s="23"/>
      <c r="G22" s="22"/>
      <c r="H22" s="17" t="str">
        <f>+IF(F22&gt;0,SUM($F$9:F22),"")</f>
        <v/>
      </c>
      <c r="I22" s="27" t="str">
        <f t="shared" si="1"/>
        <v/>
      </c>
    </row>
    <row r="23" spans="4:9" x14ac:dyDescent="0.3">
      <c r="D23" s="15" t="str">
        <f t="shared" si="0"/>
        <v/>
      </c>
      <c r="E23" s="15">
        <v>15</v>
      </c>
      <c r="F23" s="23"/>
      <c r="G23" s="22"/>
      <c r="H23" s="17" t="str">
        <f>+IF(F23&gt;0,SUM($F$9:F23),"")</f>
        <v/>
      </c>
      <c r="I23" s="27" t="str">
        <f t="shared" si="1"/>
        <v/>
      </c>
    </row>
    <row r="24" spans="4:9" x14ac:dyDescent="0.3">
      <c r="D24" s="15" t="str">
        <f t="shared" si="0"/>
        <v/>
      </c>
      <c r="E24" s="15">
        <v>16</v>
      </c>
      <c r="F24" s="23"/>
      <c r="G24" s="22"/>
      <c r="H24" s="17" t="str">
        <f>+IF(F24&gt;0,SUM($F$9:F24),"")</f>
        <v/>
      </c>
      <c r="I24" s="27" t="str">
        <f t="shared" si="1"/>
        <v/>
      </c>
    </row>
    <row r="25" spans="4:9" x14ac:dyDescent="0.3">
      <c r="D25" s="15" t="str">
        <f t="shared" si="0"/>
        <v/>
      </c>
      <c r="E25" s="15">
        <v>17</v>
      </c>
      <c r="F25" s="23"/>
      <c r="G25" s="22"/>
      <c r="H25" s="17" t="str">
        <f>+IF(F25&gt;0,SUM($F$9:F25),"")</f>
        <v/>
      </c>
      <c r="I25" s="27" t="str">
        <f t="shared" si="1"/>
        <v/>
      </c>
    </row>
    <row r="26" spans="4:9" x14ac:dyDescent="0.3">
      <c r="D26" s="15" t="str">
        <f t="shared" si="0"/>
        <v/>
      </c>
      <c r="E26" s="15">
        <v>18</v>
      </c>
      <c r="F26" s="23"/>
      <c r="G26" s="22"/>
      <c r="H26" s="17" t="str">
        <f>+IF(F26&gt;0,SUM($F$9:F26),"")</f>
        <v/>
      </c>
      <c r="I26" s="27" t="str">
        <f t="shared" si="1"/>
        <v/>
      </c>
    </row>
    <row r="27" spans="4:9" x14ac:dyDescent="0.3">
      <c r="D27" s="15" t="str">
        <f t="shared" si="0"/>
        <v/>
      </c>
      <c r="E27" s="15">
        <v>19</v>
      </c>
      <c r="F27" s="23"/>
      <c r="G27" s="22"/>
      <c r="H27" s="17" t="str">
        <f>+IF(F27&gt;0,SUM($F$9:F27),"")</f>
        <v/>
      </c>
      <c r="I27" s="27" t="str">
        <f t="shared" si="1"/>
        <v/>
      </c>
    </row>
    <row r="28" spans="4:9" x14ac:dyDescent="0.3">
      <c r="D28" s="15" t="str">
        <f t="shared" si="0"/>
        <v/>
      </c>
      <c r="E28" s="15">
        <v>20</v>
      </c>
      <c r="F28" s="23"/>
      <c r="G28" s="22"/>
      <c r="H28" s="17" t="str">
        <f>+IF(F28&gt;0,SUM($F$9:F28),"")</f>
        <v/>
      </c>
      <c r="I28" s="27" t="str">
        <f t="shared" si="1"/>
        <v/>
      </c>
    </row>
    <row r="29" spans="4:9" x14ac:dyDescent="0.3">
      <c r="F29" s="24"/>
    </row>
    <row r="30" spans="4:9" x14ac:dyDescent="0.3">
      <c r="F30" s="18"/>
    </row>
    <row r="33" spans="4:10" x14ac:dyDescent="0.3">
      <c r="D33" s="3"/>
    </row>
    <row r="34" spans="4:10" x14ac:dyDescent="0.3">
      <c r="J34" s="21"/>
    </row>
    <row r="36" spans="4:10" x14ac:dyDescent="0.3">
      <c r="I36" s="21"/>
    </row>
  </sheetData>
  <sheetProtection algorithmName="SHA-512" hashValue="oL97HHS9hwOqEmAVd2dBdMsYNBnSta49m4V3ZUly67Rz05fea/sW9mKdBofMPRqbfJc2BbVTWwJGkJR34xHmwg==" saltValue="EfV/z556+1JA//jAdS786A==" spinCount="100000" sheet="1" selectLockedCells="1"/>
  <conditionalFormatting sqref="F29">
    <cfRule type="cellIs" dxfId="0" priority="1" operator="greaterThan">
      <formula>1000000</formula>
    </cfRule>
  </conditionalFormatting>
  <dataValidations count="4">
    <dataValidation type="whole" operator="lessThan" allowBlank="1" showInputMessage="1" showErrorMessage="1" sqref="J9:J28" xr:uid="{00000000-0002-0000-0100-000000000000}">
      <formula1>1000001</formula1>
    </dataValidation>
    <dataValidation type="whole" operator="lessThanOrEqual" allowBlank="1" showInputMessage="1" showErrorMessage="1" error="Total amount must not exceed 1,000,000 MWh_x000a_" sqref="F30" xr:uid="{00000000-0002-0000-0100-000002000000}">
      <formula1>1000000</formula1>
    </dataValidation>
    <dataValidation type="whole" allowBlank="1" showErrorMessage="1" errorTitle="Only Integer value" error="Value must be integer between 0 and 1,000,000" promptTitle="Volume" prompt="Total volume must not exceed 1,000,000 MWh" sqref="F9:F28" xr:uid="{00000000-0002-0000-0100-000003000000}">
      <formula1>1</formula1>
      <formula2>1000000</formula2>
    </dataValidation>
    <dataValidation type="whole" operator="lessThanOrEqual" allowBlank="1" showInputMessage="1" showErrorMessage="1" errorTitle="Total volume bid" error="Sum of volume must not exceeding 1,200,000_x000a_" sqref="H9:H28" xr:uid="{06B9AB94-9E8E-43F0-90DB-026B52D85170}">
      <formula1>1200000</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sheet</vt:lpstr>
      <vt:lpstr>Example</vt:lpstr>
    </vt:vector>
  </TitlesOfParts>
  <Company>Energinet.dk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Hans-Åge Nielsen</dc:creator>
  <cp:lastModifiedBy>Marni Jacobsen</cp:lastModifiedBy>
  <dcterms:created xsi:type="dcterms:W3CDTF">2013-03-14T08:10:17Z</dcterms:created>
  <dcterms:modified xsi:type="dcterms:W3CDTF">2023-06-01T09:02:05Z</dcterms:modified>
</cp:coreProperties>
</file>